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MPRES\Desktop\credenciamento\"/>
    </mc:Choice>
  </mc:AlternateContent>
  <bookViews>
    <workbookView xWindow="0" yWindow="0" windowWidth="20490" windowHeight="7620" tabRatio="909"/>
  </bookViews>
  <sheets>
    <sheet name="Fundos" sheetId="44" r:id="rId1"/>
  </sheets>
  <externalReferences>
    <externalReference r:id="rId2"/>
  </externalReferences>
  <definedNames>
    <definedName name="Administrador" localSheetId="0">'[1]Limit-Ponts'!$A$65:$A$77</definedName>
    <definedName name="Administrador">#REF!</definedName>
    <definedName name="Banco_Fundos" localSheetId="0">Fundos!$A$9:$AC$11</definedName>
    <definedName name="Fundo" localSheetId="0">Fundos!$A$8:$A$19</definedName>
    <definedName name="Fundo">#REF!</definedName>
    <definedName name="Fundos" localSheetId="0">Fundos!$A$8:$A$19</definedName>
    <definedName name="Fundos">#REF!</definedName>
    <definedName name="Gestor" localSheetId="0">[1]Inst.Creden!$A$4:$A$22</definedName>
    <definedName name="Gestor">#REF!</definedName>
    <definedName name="INST_10P" localSheetId="0">#REF!</definedName>
    <definedName name="INST_10P">#REF!</definedName>
    <definedName name="INST_11P" localSheetId="0">#REF!</definedName>
    <definedName name="INST_11P">#REF!</definedName>
    <definedName name="INST_12P">#REF!</definedName>
    <definedName name="INST_13P">#REF!</definedName>
    <definedName name="INST_14P">#REF!</definedName>
    <definedName name="INST_15P">#REF!</definedName>
    <definedName name="INST_16P">#REF!</definedName>
    <definedName name="INST_17P">#REF!</definedName>
    <definedName name="INST_18P">#REF!</definedName>
    <definedName name="INST_1P">#REF!</definedName>
    <definedName name="INST_2P">#REF!</definedName>
    <definedName name="INST_3P">#REF!</definedName>
    <definedName name="INST_4P">#REF!</definedName>
    <definedName name="INST_5P">#REF!</definedName>
    <definedName name="INST_6P">#REF!</definedName>
    <definedName name="INST_7P">#REF!</definedName>
    <definedName name="INST_8P">#REF!</definedName>
    <definedName name="INST_9P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44" l="1"/>
  <c r="L18" i="44"/>
  <c r="L17" i="44"/>
  <c r="L16" i="44"/>
  <c r="L15" i="44"/>
  <c r="L14" i="44"/>
  <c r="L13" i="44"/>
  <c r="L12" i="44"/>
  <c r="L11" i="44"/>
  <c r="L10" i="44"/>
  <c r="L9" i="44"/>
  <c r="L8" i="44"/>
  <c r="AU9" i="44"/>
  <c r="AU10" i="44"/>
  <c r="AU11" i="44"/>
  <c r="AU12" i="44"/>
  <c r="AU13" i="44"/>
  <c r="AU14" i="44"/>
  <c r="AU15" i="44"/>
  <c r="AU16" i="44"/>
  <c r="AU17" i="44"/>
  <c r="AU18" i="44"/>
  <c r="AU19" i="44"/>
  <c r="AU8" i="44"/>
  <c r="S9" i="44"/>
  <c r="S10" i="44"/>
  <c r="S11" i="44"/>
  <c r="S12" i="44"/>
  <c r="S13" i="44"/>
  <c r="S14" i="44"/>
  <c r="S15" i="44"/>
  <c r="S16" i="44"/>
  <c r="S17" i="44"/>
  <c r="S18" i="44"/>
  <c r="S19" i="44"/>
  <c r="S8" i="44"/>
  <c r="R9" i="44"/>
  <c r="R10" i="44"/>
  <c r="R11" i="44"/>
  <c r="R12" i="44"/>
  <c r="R13" i="44"/>
  <c r="R14" i="44"/>
  <c r="R15" i="44"/>
  <c r="R16" i="44"/>
  <c r="R17" i="44"/>
  <c r="R18" i="44"/>
  <c r="R19" i="44"/>
  <c r="M9" i="44"/>
  <c r="N9" i="44"/>
  <c r="O9" i="44"/>
  <c r="P9" i="44"/>
  <c r="Q9" i="44"/>
  <c r="M10" i="44"/>
  <c r="N10" i="44"/>
  <c r="O10" i="44"/>
  <c r="P10" i="44"/>
  <c r="Q10" i="44"/>
  <c r="M11" i="44"/>
  <c r="N11" i="44"/>
  <c r="O11" i="44"/>
  <c r="P11" i="44"/>
  <c r="Q11" i="44"/>
  <c r="M12" i="44"/>
  <c r="N12" i="44"/>
  <c r="O12" i="44"/>
  <c r="P12" i="44"/>
  <c r="Q12" i="44"/>
  <c r="M13" i="44"/>
  <c r="N13" i="44"/>
  <c r="O13" i="44"/>
  <c r="P13" i="44"/>
  <c r="Q13" i="44"/>
  <c r="M14" i="44"/>
  <c r="N14" i="44"/>
  <c r="O14" i="44"/>
  <c r="P14" i="44"/>
  <c r="Q14" i="44"/>
  <c r="M15" i="44"/>
  <c r="N15" i="44"/>
  <c r="O15" i="44"/>
  <c r="P15" i="44"/>
  <c r="Q15" i="44"/>
  <c r="M16" i="44"/>
  <c r="N16" i="44"/>
  <c r="O16" i="44"/>
  <c r="P16" i="44"/>
  <c r="Q16" i="44"/>
  <c r="M17" i="44"/>
  <c r="N17" i="44"/>
  <c r="O17" i="44"/>
  <c r="P17" i="44"/>
  <c r="Q17" i="44"/>
  <c r="M18" i="44"/>
  <c r="N18" i="44"/>
  <c r="O18" i="44"/>
  <c r="P18" i="44"/>
  <c r="Q18" i="44"/>
  <c r="M19" i="44"/>
  <c r="N19" i="44"/>
  <c r="O19" i="44"/>
  <c r="P19" i="44"/>
  <c r="Q19" i="44"/>
  <c r="R8" i="44"/>
  <c r="Q8" i="44"/>
  <c r="P8" i="44"/>
  <c r="O8" i="44"/>
  <c r="N8" i="44"/>
  <c r="M8" i="44"/>
  <c r="G67" i="44"/>
  <c r="G66" i="44"/>
  <c r="G65" i="44"/>
  <c r="G64" i="44"/>
  <c r="AA19" i="44"/>
  <c r="AA18" i="44"/>
  <c r="AA17" i="44"/>
  <c r="AA16" i="44"/>
  <c r="AA15" i="44"/>
  <c r="AA14" i="44"/>
  <c r="AA13" i="44"/>
  <c r="AA12" i="44"/>
  <c r="AA11" i="44"/>
  <c r="AA10" i="44"/>
  <c r="AA9" i="44"/>
  <c r="AA8" i="44"/>
</calcChain>
</file>

<file path=xl/sharedStrings.xml><?xml version="1.0" encoding="utf-8"?>
<sst xmlns="http://schemas.openxmlformats.org/spreadsheetml/2006/main" count="224" uniqueCount="170">
  <si>
    <t>Gestor</t>
  </si>
  <si>
    <t>Administrador</t>
  </si>
  <si>
    <t>Renda Fixa</t>
  </si>
  <si>
    <t>Nome do Fundo</t>
  </si>
  <si>
    <t>Renda Variável</t>
  </si>
  <si>
    <t>Segmento</t>
  </si>
  <si>
    <t>CNPJ Gestor</t>
  </si>
  <si>
    <t>CNPJ Administrador</t>
  </si>
  <si>
    <t>Custodiante</t>
  </si>
  <si>
    <t>CNPJ Custodianete</t>
  </si>
  <si>
    <t>Distribuidor</t>
  </si>
  <si>
    <t>CNPJ Distribuidor</t>
  </si>
  <si>
    <t>Corresponde nos Termos de Credenciamento</t>
  </si>
  <si>
    <t>Segmento: Renda Fixa ou Renda Variável</t>
  </si>
  <si>
    <t>Prazo Duração do Fundo</t>
  </si>
  <si>
    <t>Prazo de Carência</t>
  </si>
  <si>
    <t>Prazo para conversão de cotas em dias</t>
  </si>
  <si>
    <t>Dia da Solicitação e Pagamento</t>
  </si>
  <si>
    <t>Prazo para pagamento dos resgates em dias</t>
  </si>
  <si>
    <t>Observação</t>
  </si>
  <si>
    <t>Rating do Fundo</t>
  </si>
  <si>
    <t>Data do relatório de Rating</t>
  </si>
  <si>
    <t>Data listagem Bolsa</t>
  </si>
  <si>
    <t>Código Negociação Bolsa</t>
  </si>
  <si>
    <t>Principais Riscos do Fundo</t>
  </si>
  <si>
    <t>D+</t>
  </si>
  <si>
    <t>INVESTIDOR QUALIFICADO</t>
  </si>
  <si>
    <t>D +</t>
  </si>
  <si>
    <t xml:space="preserve"> INVESTIDOR GERAL</t>
  </si>
  <si>
    <t>Letras Imobiliárias Garantidas</t>
  </si>
  <si>
    <t>CLASSIFICAÇÃO DE RISCO</t>
  </si>
  <si>
    <t>PÚBLICO ALVO</t>
  </si>
  <si>
    <t>Data de Ínicio do Fundo</t>
  </si>
  <si>
    <t>Taxa Administração do FI (%)</t>
  </si>
  <si>
    <t>Agência de Classificação de Risco que classificou o FI</t>
  </si>
  <si>
    <t>Risco do FI Atribuido pelo Administrador</t>
  </si>
  <si>
    <t>Índíce de Referência do FI (Benchmark)</t>
  </si>
  <si>
    <t>Fundo Destinado à Categoria de Investidor</t>
  </si>
  <si>
    <t>CNPJ do Fundo</t>
  </si>
  <si>
    <t>Tipo de Ativo</t>
  </si>
  <si>
    <t>% Carteira do Fundo</t>
  </si>
  <si>
    <t>Tx Performance (% a superar: Informar % do Índ. Ref. que o fundo deve performar para haver a cobrança de tx performance</t>
  </si>
  <si>
    <t>2. Regulamento</t>
  </si>
  <si>
    <t>3. Lâmina de Informações essenciais</t>
  </si>
  <si>
    <t>4. Formulário de informações complementares</t>
  </si>
  <si>
    <t>5. Perfil Mensal</t>
  </si>
  <si>
    <t>6. Demonstração de Desempenho</t>
  </si>
  <si>
    <t>7. Relatórios de Rating</t>
  </si>
  <si>
    <t>8. Demonstrações Contábeis</t>
  </si>
  <si>
    <t>Fundo Investe em Cotas de Outros Fundos? Se sim, informar todos o fundos conforme a seguir</t>
  </si>
  <si>
    <t>INFORMAÇÕES DOS FUNDOS DE INVESTIMENTOS APRESENTADOS PARA CREDENCIAMENTO</t>
  </si>
  <si>
    <t>Responsável pelo preenchimento</t>
  </si>
  <si>
    <t>OS DOCUMENTOS DO(S) FUNDO(S) SERÃO COLETADOS ATRAVÉS DO SITE DA  CVM E/OU EM DA INSTITUIÇÃO. TAMBÉM, PODERÃO SER ENCAMINHADOS PELO GESTOR/ADMINISTRADOR/DISTRIBUIDOR POR EMAIL</t>
  </si>
  <si>
    <t xml:space="preserve"> </t>
  </si>
  <si>
    <t>Tipo de Ativo (Artigo da Resolução 3.922/10)</t>
  </si>
  <si>
    <t>Características dos Ativos(Caracterizar o Fundo de Investimento negociado) - Objetivos</t>
  </si>
  <si>
    <t>Tx Performance do FI</t>
  </si>
  <si>
    <t>INSTRUÇÕES DE PREENCHIMENTO</t>
  </si>
  <si>
    <t>Títulos Públicos de emissão do TN (SELIC) - Art. 7º, I, "a"</t>
  </si>
  <si>
    <t>Títulos Públicos de emissão do TN (SELIC)</t>
  </si>
  <si>
    <t>FI 100% Títulos Públicos</t>
  </si>
  <si>
    <t>ETF - 100% Títulos Públicos</t>
  </si>
  <si>
    <t>Diretamente em Operações compromissadas com TP</t>
  </si>
  <si>
    <t>FI Renda Fixa "Referenciado"</t>
  </si>
  <si>
    <t>ETF - Renda Fixa "Referenciado"</t>
  </si>
  <si>
    <t>FI Renda Fixa - Geral</t>
  </si>
  <si>
    <t>ETF - Demais Indicadores de RF</t>
  </si>
  <si>
    <t>CDB - Certificado de Depósito Bancário</t>
  </si>
  <si>
    <t>Poupança - Art. 7º, VI, "b"</t>
  </si>
  <si>
    <t>Poupança</t>
  </si>
  <si>
    <t>FI em Direitos Creditórios - Cota Sênior</t>
  </si>
  <si>
    <t xml:space="preserve">FI debêntures de infraestrutura </t>
  </si>
  <si>
    <t>FI de Ações - Índices c/ no mínimo 50 ações</t>
  </si>
  <si>
    <t>ETF - Índices de Ações (c/ no mínimo 50 ações)</t>
  </si>
  <si>
    <t>FI de Ações - Geral</t>
  </si>
  <si>
    <t>ETF - Demais Índices de Ações</t>
  </si>
  <si>
    <t>FI Multimercado - Aberto</t>
  </si>
  <si>
    <t>FI em Participações</t>
  </si>
  <si>
    <t>FI Imobiliários</t>
  </si>
  <si>
    <t xml:space="preserve">Fundo possui ativos de emissores privados como ativo final na carteira? </t>
  </si>
  <si>
    <t>Há ativos financeiros não emtidos por instituição financeira ?</t>
  </si>
  <si>
    <t>Há ativos financeiros não emitidos por companhias abertas, operacionais e registrados na CVM?</t>
  </si>
  <si>
    <t>Há ativos financeiros emitidos por securitizadoras (CRI ou CRA)?</t>
  </si>
  <si>
    <t xml:space="preserve">Há ativos financeiros que não são cotas de classe sênior de FIDC? </t>
  </si>
  <si>
    <t>Há ativos financeiros ou que os respectivos emissores não são considerados de baixo risco de crédito?</t>
  </si>
  <si>
    <t>A série /classe das cotas é considerado de baixo risco de crédito ?</t>
  </si>
  <si>
    <t>O regulamento do fundo determina que o limite máximo de concentração em PJ seja de 20% ?</t>
  </si>
  <si>
    <t>Foi comprovado que o gestor do FI já realizou no mínmo 10 ofertas públicas de cotas seniores de FIDC encerradas e integralmente liquidadas?</t>
  </si>
  <si>
    <t>O total das aplicações de RPPS representa no máximo, 50% do total de cotas seniores ?</t>
  </si>
  <si>
    <t>O FI teve suas demonstrações financeiras auditadas e publicadas anualmente?</t>
  </si>
  <si>
    <t>O FIP é qualificado como entidade de investimento, nos termos da regulamentação específica da CVM?</t>
  </si>
  <si>
    <t xml:space="preserve">O regulamento do FIP determina que o valor justo dos ativos investidos esteja respaldado em laude de avaliação elaborado por Auditores Independentes ou Analistas de Valores Mobiliários autorizados pela CVM? </t>
  </si>
  <si>
    <t>O regulamento do FI determina que o valor justo dos ativos emitidos por cada uma das empresas investidas corresponda a, no máximo 25% do total do capital subscrito do fundo?</t>
  </si>
  <si>
    <t>O regulamento do FI determina que a cobrança de taxa de performance seja feita somente após o recebimento, pelos investidores, da totalidade de seu capital integralizado, devidamente atualizado pelo índice de referência e taxa de retorno nele previstos?</t>
  </si>
  <si>
    <t xml:space="preserve">O gestor do FI, ou gestoras ligadas ao seu respectivo grupo econômico, mantem a condição de cotista do fundo em percentual equivalente a, no mínimo, 5% do capital subscrito do fundo? </t>
  </si>
  <si>
    <t>O regulamento do FI determina que as companhias ou sociedades investidas pelo fundo tenham suas demonstrações financeiras  auditadas por  auditor independente registrado na CVM e publicadas, no mínimo, anualmente?</t>
  </si>
  <si>
    <t>O gestor do fundo já realizou, nos últimos 10 anos, desinvestimento integral de, pelo menos, 3 sociedades investidas no Brasil por meio de FIP e os referidos desinvestimentos resultaram em recebimento da totalidade do capital integralizado nas referidas sociedades investidas, devidamente atualizado pelo índice de referência e taxa de retorno previstos no regulamento?</t>
  </si>
  <si>
    <t xml:space="preserve">Caso o fundo esteja enquadro nos artigos a seguir, responder SIM ou NÃO, do contrário deixar em branco                                                                                                                                                                                                                                                                                                                                Art. 7º, III, "a" ; Art. 7º, IV, "a"; Art. 7º, IV, "b"; Art. 7º, V, "b"; Art. 7º, VII, "a";Art. 7º, VII, "b";Art. 7º, VII, "c";Art. 8º, I, "a"; Art. 8º,II, "a"; Art. 8º, III; Art. 8º, IV, "a"; Art. 8º, IV, "b". </t>
  </si>
  <si>
    <t>Caso o fundo esteja enquadro nos artigos a seguir, responder SIM ou NÃO, do contrário deixar em branco                                                                                                                                                                                 7º, VII, "a"</t>
  </si>
  <si>
    <t>Caso o fundo esteja enquadro nos artigos a seguir, responder SIM ou NÃO, do contrário deixar em branco                                                                                                                                                                                                                                                                                                                                        Art. 8º, IV, "a"</t>
  </si>
  <si>
    <t>RESOLUÇÃO 3.922/2010</t>
  </si>
  <si>
    <t>TIPOS DE ATÍVOS</t>
  </si>
  <si>
    <t>Limite Inicial</t>
  </si>
  <si>
    <t>Nível I</t>
  </si>
  <si>
    <t>Nível II</t>
  </si>
  <si>
    <t>Nível III</t>
  </si>
  <si>
    <t>Nível IV</t>
  </si>
  <si>
    <t>Termos</t>
  </si>
  <si>
    <t>Fundos 100% Títulos Públicos - Art. 7º, I, "b"</t>
  </si>
  <si>
    <t>Fundos de índices carteira 100% Títulos Públicos - Art. 7º, I, "c"</t>
  </si>
  <si>
    <t>Operações compromissadas - Art. 7º, II</t>
  </si>
  <si>
    <t>Fundos referenciados em indicadores RF - Art. 7º, III, "a"</t>
  </si>
  <si>
    <t>Fundos de índices (ETF) em indicadores títulos - Art. 7º, III, "b"</t>
  </si>
  <si>
    <t>Fundos Renda fixa em geral - Art. 7º, IV, "a"</t>
  </si>
  <si>
    <t>Fundos de Índices (ETF) - quaisquer Indicadores - Art. 7º, IV, "b"</t>
  </si>
  <si>
    <t>Letra Imobiliária Garantida - Art. 7º, V</t>
  </si>
  <si>
    <t>Certificado de Depósito Bancário - CDB - Art. 7º, VI, "a"</t>
  </si>
  <si>
    <t>FIDCs - Aberto ou Fechado - Cota Sênior - Art. 7º, VII, "a"</t>
  </si>
  <si>
    <t>Fundos Renda fixa - Crédito Privado - Art. 7º, VII, "b"</t>
  </si>
  <si>
    <t>FI  Renda Fixa "Crédito Privado"</t>
  </si>
  <si>
    <t>Fundos de debêntures de infraestrutura - Art. 7º, VII, "c"</t>
  </si>
  <si>
    <t>Fundo de Ações - Índices c/ no mínimo 50 ações - Art. 8º, I, "a"</t>
  </si>
  <si>
    <t>ETF (Índices c/ no mínimo 50 ações) - Art. 8º, I, "b"</t>
  </si>
  <si>
    <t>Fundos de Ações em geral - Art. 8º, II, "a"</t>
  </si>
  <si>
    <t>ETF (Índices em geral) - Art. 8º, II, "b"</t>
  </si>
  <si>
    <t>FI Multimercado - Art. 8º, III</t>
  </si>
  <si>
    <t>FI em Participações - Art. 8º, IV, "a"</t>
  </si>
  <si>
    <t>FI Imobiliários - Art. 8º, IV, "b"</t>
  </si>
  <si>
    <t>FI Ações - Mercado de Acesso - Art. 8º, IV, "c"</t>
  </si>
  <si>
    <t>FIC e FIC FI - Renda Fixa - Dívida Externa - Art. 9º, I</t>
  </si>
  <si>
    <t>Exterior</t>
  </si>
  <si>
    <t>Fundo de Ações – BDR Nível I - Art. 9º, III</t>
  </si>
  <si>
    <t>% Resolução 3.922/10 - Limite Incial</t>
  </si>
  <si>
    <t>% Resolução 3.922/10 - Pró Gestão - Limite Nível I</t>
  </si>
  <si>
    <t>% Resolução 3.922/10 - Pró Gestão - Limite Nível II</t>
  </si>
  <si>
    <t>% Resolução 3.922/10 - Pró Gestão - Limite Nível III</t>
  </si>
  <si>
    <t>% Resolução 3.922/10 - Pró Gestão - Limite Nível IV</t>
  </si>
  <si>
    <t>Taxa de Perfomance atende as condições da Resolução 3.922/2010</t>
  </si>
  <si>
    <t>Código ANBIMA</t>
  </si>
  <si>
    <t>FIC Aberto - Investimento no Exterior - Art. 9º, I</t>
  </si>
  <si>
    <t>1 - Risco Muito Baixo</t>
  </si>
  <si>
    <t>2 -Risco Baixo</t>
  </si>
  <si>
    <t>3 -Risco Médio</t>
  </si>
  <si>
    <t>4 -Risco Alto</t>
  </si>
  <si>
    <t>5 -Risco Muito Alto</t>
  </si>
  <si>
    <t>1. Questionário Padrão Due Diligence para Fundo de Investimento – Seção 2 da ANBIMA (Deve ser encaminhado pelo Gestor ou Administrador)</t>
  </si>
  <si>
    <t>Limite por fundo</t>
  </si>
  <si>
    <t>Limite por Fundo</t>
  </si>
  <si>
    <t>-</t>
  </si>
  <si>
    <t xml:space="preserve">Limite FGC </t>
  </si>
  <si>
    <r>
      <rPr>
        <b/>
        <sz val="10"/>
        <color theme="1"/>
        <rFont val="Calibri"/>
        <family val="2"/>
        <scheme val="minor"/>
      </rPr>
      <t>Prazo Duração do Fundo</t>
    </r>
    <r>
      <rPr>
        <sz val="10"/>
        <color theme="1"/>
        <rFont val="Calibri"/>
        <family val="2"/>
        <scheme val="minor"/>
      </rPr>
      <t>: Informar Indeterminado ou o prazo final do fundo</t>
    </r>
  </si>
  <si>
    <r>
      <rPr>
        <b/>
        <sz val="10"/>
        <color theme="1"/>
        <rFont val="Calibri"/>
        <family val="2"/>
        <scheme val="minor"/>
      </rPr>
      <t>Prazo de Carência</t>
    </r>
    <r>
      <rPr>
        <sz val="10"/>
        <color theme="1"/>
        <rFont val="Calibri"/>
        <family val="2"/>
        <scheme val="minor"/>
      </rPr>
      <t>: Informar por exemplo: 0 dias ou um perído tipo 30 dias</t>
    </r>
  </si>
  <si>
    <r>
      <rPr>
        <b/>
        <sz val="10"/>
        <color theme="1"/>
        <rFont val="Calibri"/>
        <family val="2"/>
        <scheme val="minor"/>
      </rPr>
      <t>Prazo para conversão de cotas em dias</t>
    </r>
    <r>
      <rPr>
        <sz val="10"/>
        <color theme="1"/>
        <rFont val="Calibri"/>
        <family val="2"/>
        <scheme val="minor"/>
      </rPr>
      <t>: Após o D+ completar com a quantidade de dias</t>
    </r>
  </si>
  <si>
    <r>
      <t xml:space="preserve">Dia da Solicitação e Pagamento: </t>
    </r>
    <r>
      <rPr>
        <sz val="10"/>
        <color theme="1"/>
        <rFont val="Calibri"/>
        <family val="2"/>
        <scheme val="minor"/>
      </rPr>
      <t>O campo em branco completar com a quantidade de dias</t>
    </r>
  </si>
  <si>
    <r>
      <t xml:space="preserve">Taxa Administração do FI (%): </t>
    </r>
    <r>
      <rPr>
        <sz val="10"/>
        <color theme="1"/>
        <rFont val="Calibri"/>
        <family val="2"/>
        <scheme val="minor"/>
      </rPr>
      <t>Sempre em %. Exemplo: 1,50% ao ano</t>
    </r>
  </si>
  <si>
    <r>
      <t xml:space="preserve">Tx Performance do FI: </t>
    </r>
    <r>
      <rPr>
        <sz val="10"/>
        <color theme="1"/>
        <rFont val="Calibri"/>
        <family val="2"/>
        <scheme val="minor"/>
      </rPr>
      <t>Se não possuir, informar Não possui. Caso contrário informar a taxa, exemplo:  IPCA + 6% ao ano; IBOVESPA;  CDI; IMA B 5 etc</t>
    </r>
  </si>
  <si>
    <r>
      <t xml:space="preserve">Tx Performance (% a superar: Informar % do Índ. Ref. que o fundo deve performar para haver a cobrança de tx performance: </t>
    </r>
    <r>
      <rPr>
        <sz val="10"/>
        <color theme="1"/>
        <rFont val="Calibri"/>
        <family val="2"/>
        <scheme val="minor"/>
      </rPr>
      <t>Se não possuir, informar Não possui. Caso contário informar como exemplo: 20% do que exceder 100% do CDI; 20% do que exceder 100% do SMALL CAP; 20% do que exceder IPCA + 10,5% ao ano etc.</t>
    </r>
  </si>
  <si>
    <r>
      <t xml:space="preserve">Taxa de Perfomance atende as condições da Resolução 3.922/2010:  </t>
    </r>
    <r>
      <rPr>
        <sz val="10"/>
        <color theme="1"/>
        <rFont val="Calibri"/>
        <family val="2"/>
        <scheme val="minor"/>
      </rPr>
      <t>Caso tenha taxa de performance responder "sim"se está em conformidade com a resolução 3.922, caso contrário, responder "não".</t>
    </r>
  </si>
  <si>
    <r>
      <t xml:space="preserve">Risco do FI Atribuido pelo Administrador: </t>
    </r>
    <r>
      <rPr>
        <sz val="10"/>
        <color theme="1"/>
        <rFont val="Calibri"/>
        <family val="2"/>
        <scheme val="minor"/>
      </rPr>
      <t>Informar conforme risco atribuido ao fundo pelo Administrador em uma escala de 1,00 a 5,00. Números inteiros</t>
    </r>
  </si>
  <si>
    <r>
      <t xml:space="preserve">Agência de Classificação de Risco que classificou o FI: </t>
    </r>
    <r>
      <rPr>
        <sz val="10"/>
        <color theme="1"/>
        <rFont val="Calibri"/>
        <family val="2"/>
        <scheme val="minor"/>
      </rPr>
      <t>Caso não possuir rating, informar Dispensado. Caso contrário informar o nome da Agência de classificação do Rating do fundo</t>
    </r>
  </si>
  <si>
    <r>
      <t xml:space="preserve">Rating do Fundo: </t>
    </r>
    <r>
      <rPr>
        <sz val="10"/>
        <color theme="1"/>
        <rFont val="Calibri"/>
        <family val="2"/>
        <scheme val="minor"/>
      </rPr>
      <t>Caso não possuir rating, informar Dispensado. Do contrário informar a classificação, por exemplo: A; AA+ etc</t>
    </r>
  </si>
  <si>
    <r>
      <t xml:space="preserve">Data listagem Bolsa: </t>
    </r>
    <r>
      <rPr>
        <sz val="10"/>
        <color theme="1"/>
        <rFont val="Calibri"/>
        <family val="2"/>
        <scheme val="minor"/>
      </rPr>
      <t>Caso não possua, informar Não listado. Caso contrário, infomar a data</t>
    </r>
  </si>
  <si>
    <r>
      <t>Código Negociação Bolsa:</t>
    </r>
    <r>
      <rPr>
        <sz val="10"/>
        <color theme="1"/>
        <rFont val="Calibri"/>
        <family val="2"/>
        <scheme val="minor"/>
      </rPr>
      <t xml:space="preserve"> Caso não possua, informar Sem código. Caso contrário, informar o código</t>
    </r>
  </si>
  <si>
    <r>
      <t>Características dos Ativos(Caracterizar o Fundo de Investimento negociado) - Objetivos:</t>
    </r>
    <r>
      <rPr>
        <sz val="10"/>
        <color theme="1"/>
        <rFont val="Calibri"/>
        <family val="2"/>
        <scheme val="minor"/>
      </rPr>
      <t xml:space="preserve"> Informar pelo menos os objeticos do fundo</t>
    </r>
  </si>
  <si>
    <r>
      <t xml:space="preserve">Principais Riscos do Fundo: </t>
    </r>
    <r>
      <rPr>
        <sz val="10"/>
        <color theme="1"/>
        <rFont val="Calibri"/>
        <family val="2"/>
        <scheme val="minor"/>
      </rPr>
      <t>Risco de Crédito, Liquidez, Mercado, Fatores Marcoeconômicos, da(s) companhia(s) invetida(s), setor alvo dos investimentos e demais riscos conforme regulamento (Risco 5). Outro exemplo: Risco de Taxa de Juros; Risco 2</t>
    </r>
  </si>
  <si>
    <r>
      <t>Fundo Investe em Cotas de Outros Fundos? Se sim, informar todos o fundos conforme a seguir:</t>
    </r>
    <r>
      <rPr>
        <sz val="10"/>
        <color theme="1"/>
        <rFont val="Calibri"/>
        <family val="2"/>
        <scheme val="minor"/>
      </rPr>
      <t xml:space="preserve"> Informar Não ou Sim. Caso Sim informar os demais dados dos fundos que aplica</t>
    </r>
  </si>
  <si>
    <t>PREENCHIMENTO DO IIMPRES-RO</t>
  </si>
  <si>
    <t>DATA DA ANÁLISE (IMPRES.ALV./-RO)</t>
  </si>
  <si>
    <t>CONCLUSÃO DA ANÁLISE DO FUNDO (IMPRES.ALV.-RO)</t>
  </si>
  <si>
    <r>
      <rPr>
        <b/>
        <sz val="10"/>
        <color theme="1"/>
        <rFont val="Calibri"/>
        <family val="2"/>
        <scheme val="minor"/>
      </rPr>
      <t>Benchmark</t>
    </r>
    <r>
      <rPr>
        <sz val="10"/>
        <color theme="1"/>
        <rFont val="Calibri"/>
        <family val="2"/>
        <scheme val="minor"/>
      </rPr>
      <t>: Informar por exemplo: IPCA+  9 % ao ano; CDI ; IBOVESPA; IMA-B; IGC etc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</si>
</sst>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\ ;&quot; (&quot;#,##0.00\);&quot; -&quot;#\ ;@\ "/>
    <numFmt numFmtId="166" formatCode=";;;"/>
    <numFmt numFmtId="167" formatCode="_-* #,##0.0_-;\-* #,##0.0_-;_-* &quot;-&quot;?_-;_-@_-"/>
    <numFmt numFmtId="168" formatCode="_-* #,##0.00_-;\-* #,##0.00_-;_-* \-??_-;_-@_-"/>
    <numFmt numFmtId="169" formatCode="_(* #,##0.00_);_(* \(#,##0.00\);_(* \-??_);_(@_)"/>
  </numFmts>
  <fonts count="7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2"/>
      <name val="Calibri"/>
      <family val="2"/>
    </font>
    <font>
      <b/>
      <sz val="14"/>
      <color indexed="18"/>
      <name val="Calibri"/>
      <family val="2"/>
    </font>
    <font>
      <b/>
      <sz val="14"/>
      <color indexed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ITC-GaramondCondensed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9"/>
      <color theme="10"/>
      <name val="Times New Roman"/>
      <family val="1"/>
    </font>
    <font>
      <sz val="11"/>
      <color indexed="14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color theme="1"/>
      <name val="Tahoma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ITC-GaramondCondensed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indexed="8"/>
        <bgColor indexed="18"/>
      </patternFill>
    </fill>
    <fill>
      <patternFill patternType="solid">
        <fgColor theme="0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41"/>
      </patternFill>
    </fill>
    <fill>
      <patternFill patternType="solid">
        <fgColor theme="9"/>
        <bgColor indexed="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86">
    <xf numFmtId="0" fontId="0" fillId="0" borderId="0"/>
    <xf numFmtId="0" fontId="6" fillId="0" borderId="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44" fontId="5" fillId="0" borderId="0" applyFont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44" fontId="12" fillId="0" borderId="0" applyFill="0" applyBorder="0" applyAlignment="0" applyProtection="0"/>
    <xf numFmtId="0" fontId="1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9" fontId="5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4" fillId="0" borderId="0"/>
    <xf numFmtId="0" fontId="6" fillId="0" borderId="1" applyNumberFormat="0" applyFill="0" applyAlignment="0" applyProtection="0"/>
    <xf numFmtId="0" fontId="12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1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1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1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26" borderId="0" applyNumberFormat="0" applyBorder="0" applyAlignment="0" applyProtection="0"/>
    <xf numFmtId="0" fontId="19" fillId="1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0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0" applyNumberFormat="0" applyBorder="0" applyAlignment="0" applyProtection="0"/>
    <xf numFmtId="0" fontId="23" fillId="17" borderId="14" applyNumberFormat="0" applyAlignment="0" applyProtection="0"/>
    <xf numFmtId="0" fontId="24" fillId="10" borderId="11" applyNumberFormat="0" applyAlignment="0" applyProtection="0"/>
    <xf numFmtId="0" fontId="25" fillId="32" borderId="15" applyNumberFormat="0" applyAlignment="0" applyProtection="0"/>
    <xf numFmtId="0" fontId="26" fillId="0" borderId="16" applyNumberFormat="0" applyFill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5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3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7" fillId="19" borderId="14" applyNumberFormat="0" applyAlignment="0" applyProtection="0"/>
    <xf numFmtId="166" fontId="18" fillId="0" borderId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" fontId="18" fillId="0" borderId="17">
      <alignment vertical="center"/>
    </xf>
    <xf numFmtId="0" fontId="31" fillId="27" borderId="0" applyNumberFormat="0" applyBorder="0" applyAlignment="0" applyProtection="0"/>
    <xf numFmtId="0" fontId="32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5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12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9" applyNumberFormat="0" applyFont="0" applyAlignment="0" applyProtection="0"/>
    <xf numFmtId="0" fontId="11" fillId="11" borderId="18" applyNumberFormat="0" applyFont="0" applyAlignment="0" applyProtection="0"/>
    <xf numFmtId="0" fontId="12" fillId="2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2" fillId="21" borderId="19" applyNumberFormat="0" applyFont="0" applyAlignment="0" applyProtection="0"/>
    <xf numFmtId="0" fontId="11" fillId="11" borderId="19" applyNumberFormat="0" applyFont="0" applyAlignment="0" applyProtection="0"/>
    <xf numFmtId="0" fontId="12" fillId="2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9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0" fontId="11" fillId="11" borderId="18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17" borderId="20" applyNumberFormat="0" applyAlignment="0" applyProtection="0"/>
    <xf numFmtId="0" fontId="36" fillId="10" borderId="1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" fontId="48" fillId="0" borderId="0">
      <alignment horizontal="left" vertical="top"/>
    </xf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64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52" fillId="40" borderId="0" applyNumberFormat="0" applyBorder="0" applyAlignment="0" applyProtection="0"/>
    <xf numFmtId="0" fontId="52" fillId="13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0"/>
    <xf numFmtId="0" fontId="53" fillId="0" borderId="0" applyNumberFormat="0" applyFill="0" applyBorder="0" applyAlignment="0" applyProtection="0"/>
    <xf numFmtId="0" fontId="55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56" fillId="41" borderId="11" applyNumberFormat="0" applyAlignment="0" applyProtection="0"/>
    <xf numFmtId="0" fontId="57" fillId="0" borderId="32" applyNumberFormat="0" applyFill="0" applyAlignment="0" applyProtection="0"/>
    <xf numFmtId="0" fontId="58" fillId="42" borderId="33" applyNumberFormat="0" applyAlignment="0" applyProtection="0"/>
    <xf numFmtId="0" fontId="5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4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/>
  </cellStyleXfs>
  <cellXfs count="201">
    <xf numFmtId="0" fontId="0" fillId="0" borderId="0" xfId="0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vertical="center"/>
    </xf>
    <xf numFmtId="0" fontId="7" fillId="0" borderId="34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37" xfId="2" applyFont="1" applyBorder="1" applyAlignment="1">
      <alignment horizontal="center" vertical="center"/>
    </xf>
    <xf numFmtId="4" fontId="63" fillId="0" borderId="0" xfId="0" applyNumberFormat="1" applyFont="1"/>
    <xf numFmtId="4" fontId="63" fillId="0" borderId="0" xfId="0" applyNumberFormat="1" applyFont="1" applyAlignment="1">
      <alignment horizontal="center"/>
    </xf>
    <xf numFmtId="0" fontId="7" fillId="0" borderId="35" xfId="2" applyFont="1" applyBorder="1" applyAlignment="1">
      <alignment horizontal="center"/>
    </xf>
    <xf numFmtId="0" fontId="7" fillId="0" borderId="31" xfId="2" applyFont="1" applyBorder="1" applyAlignment="1">
      <alignment horizontal="center"/>
    </xf>
    <xf numFmtId="0" fontId="7" fillId="3" borderId="0" xfId="2" applyFont="1" applyFill="1" applyAlignment="1">
      <alignment horizontal="center"/>
    </xf>
    <xf numFmtId="0" fontId="16" fillId="3" borderId="0" xfId="2" applyFont="1" applyFill="1" applyBorder="1"/>
    <xf numFmtId="14" fontId="16" fillId="3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9" fontId="9" fillId="3" borderId="5" xfId="3" applyFont="1" applyFill="1" applyBorder="1" applyAlignment="1">
      <alignment horizontal="center" vertical="center" wrapText="1"/>
    </xf>
    <xf numFmtId="9" fontId="9" fillId="3" borderId="31" xfId="3" applyFont="1" applyFill="1" applyBorder="1" applyAlignment="1">
      <alignment horizontal="center" vertical="center" wrapText="1"/>
    </xf>
    <xf numFmtId="0" fontId="7" fillId="3" borderId="34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 wrapText="1"/>
    </xf>
    <xf numFmtId="0" fontId="7" fillId="3" borderId="37" xfId="2" applyFont="1" applyFill="1" applyBorder="1" applyAlignment="1">
      <alignment horizontal="center" vertical="center"/>
    </xf>
    <xf numFmtId="0" fontId="16" fillId="47" borderId="3" xfId="2" applyFont="1" applyFill="1" applyBorder="1"/>
    <xf numFmtId="0" fontId="16" fillId="47" borderId="28" xfId="2" applyFont="1" applyFill="1" applyBorder="1"/>
    <xf numFmtId="0" fontId="8" fillId="47" borderId="3" xfId="2" applyFont="1" applyFill="1" applyBorder="1" applyAlignment="1">
      <alignment vertical="center"/>
    </xf>
    <xf numFmtId="0" fontId="8" fillId="47" borderId="28" xfId="2" applyFont="1" applyFill="1" applyBorder="1" applyAlignment="1">
      <alignment horizontal="center" vertical="center"/>
    </xf>
    <xf numFmtId="0" fontId="8" fillId="47" borderId="4" xfId="2" applyFont="1" applyFill="1" applyBorder="1" applyAlignment="1">
      <alignment vertical="center"/>
    </xf>
    <xf numFmtId="0" fontId="8" fillId="47" borderId="4" xfId="2" applyFont="1" applyFill="1" applyBorder="1" applyAlignment="1">
      <alignment horizontal="center" vertical="center"/>
    </xf>
    <xf numFmtId="0" fontId="8" fillId="47" borderId="28" xfId="2" applyFont="1" applyFill="1" applyBorder="1" applyAlignment="1">
      <alignment horizontal="center" vertical="center" wrapText="1"/>
    </xf>
    <xf numFmtId="0" fontId="8" fillId="47" borderId="2" xfId="2" applyFont="1" applyFill="1" applyBorder="1" applyAlignment="1">
      <alignment horizontal="center" vertical="center" wrapText="1"/>
    </xf>
    <xf numFmtId="0" fontId="66" fillId="0" borderId="0" xfId="2" applyFont="1"/>
    <xf numFmtId="0" fontId="65" fillId="0" borderId="0" xfId="2" applyFont="1"/>
    <xf numFmtId="0" fontId="67" fillId="3" borderId="0" xfId="2" applyFont="1" applyFill="1" applyAlignment="1">
      <alignment horizontal="left"/>
    </xf>
    <xf numFmtId="0" fontId="68" fillId="3" borderId="0" xfId="2" applyFont="1" applyFill="1" applyAlignment="1">
      <alignment horizontal="center"/>
    </xf>
    <xf numFmtId="0" fontId="7" fillId="3" borderId="0" xfId="2" applyFont="1" applyFill="1"/>
    <xf numFmtId="0" fontId="68" fillId="3" borderId="0" xfId="2" applyFont="1" applyFill="1"/>
    <xf numFmtId="9" fontId="9" fillId="3" borderId="0" xfId="3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60" fillId="3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 wrapText="1"/>
    </xf>
    <xf numFmtId="0" fontId="62" fillId="48" borderId="0" xfId="2" applyFont="1" applyFill="1" applyBorder="1" applyAlignment="1">
      <alignment horizontal="justify" vertical="center" wrapText="1"/>
    </xf>
    <xf numFmtId="0" fontId="62" fillId="48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center" vertical="center" wrapText="1"/>
    </xf>
    <xf numFmtId="14" fontId="7" fillId="3" borderId="0" xfId="2" applyNumberFormat="1" applyFont="1" applyFill="1" applyBorder="1" applyAlignment="1">
      <alignment horizontal="center" vertical="center"/>
    </xf>
    <xf numFmtId="1" fontId="7" fillId="3" borderId="0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Border="1" applyAlignment="1">
      <alignment horizontal="center" vertical="center"/>
    </xf>
    <xf numFmtId="4" fontId="7" fillId="3" borderId="0" xfId="2" applyNumberFormat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vertical="center"/>
    </xf>
    <xf numFmtId="0" fontId="70" fillId="3" borderId="0" xfId="0" applyFont="1" applyFill="1" applyBorder="1" applyAlignment="1">
      <alignment vertical="center" wrapText="1"/>
    </xf>
    <xf numFmtId="0" fontId="69" fillId="3" borderId="0" xfId="0" applyFont="1" applyFill="1" applyBorder="1" applyAlignment="1">
      <alignment vertical="center" wrapText="1"/>
    </xf>
    <xf numFmtId="0" fontId="8" fillId="3" borderId="0" xfId="2" applyFont="1" applyFill="1" applyBorder="1" applyAlignment="1">
      <alignment vertical="center" wrapText="1"/>
    </xf>
    <xf numFmtId="0" fontId="7" fillId="0" borderId="0" xfId="2" applyFont="1" applyBorder="1" applyAlignment="1">
      <alignment vertical="center"/>
    </xf>
    <xf numFmtId="0" fontId="8" fillId="0" borderId="35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8" fillId="2" borderId="28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 wrapText="1"/>
    </xf>
    <xf numFmtId="0" fontId="8" fillId="47" borderId="4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  <xf numFmtId="0" fontId="2" fillId="3" borderId="0" xfId="2" applyFont="1" applyFill="1" applyBorder="1"/>
    <xf numFmtId="0" fontId="2" fillId="3" borderId="0" xfId="2" applyFont="1" applyFill="1" applyBorder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7" fillId="3" borderId="0" xfId="2016" applyNumberFormat="1" applyFont="1" applyFill="1" applyBorder="1" applyAlignment="1">
      <alignment horizontal="left" vertical="center"/>
    </xf>
    <xf numFmtId="0" fontId="7" fillId="0" borderId="0" xfId="4285" applyFont="1" applyBorder="1" applyAlignment="1">
      <alignment horizontal="left" vertical="center" wrapText="1"/>
    </xf>
    <xf numFmtId="0" fontId="7" fillId="0" borderId="30" xfId="2" applyFont="1" applyBorder="1" applyAlignment="1">
      <alignment horizontal="left"/>
    </xf>
    <xf numFmtId="0" fontId="7" fillId="0" borderId="31" xfId="2" applyFont="1" applyBorder="1" applyAlignment="1">
      <alignment horizontal="left"/>
    </xf>
    <xf numFmtId="0" fontId="7" fillId="6" borderId="0" xfId="284" applyFont="1" applyFill="1" applyBorder="1" applyAlignment="1">
      <alignment vertical="center"/>
    </xf>
    <xf numFmtId="10" fontId="7" fillId="6" borderId="0" xfId="284" applyNumberFormat="1" applyFont="1" applyFill="1" applyBorder="1" applyAlignment="1">
      <alignment horizontal="center" vertical="center"/>
    </xf>
    <xf numFmtId="0" fontId="7" fillId="0" borderId="0" xfId="4285" applyFont="1" applyBorder="1" applyAlignment="1">
      <alignment vertical="center" wrapText="1"/>
    </xf>
    <xf numFmtId="0" fontId="7" fillId="0" borderId="0" xfId="4285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7" fillId="0" borderId="35" xfId="4285" applyFont="1" applyBorder="1" applyAlignment="1">
      <alignment horizontal="center"/>
    </xf>
    <xf numFmtId="0" fontId="7" fillId="0" borderId="30" xfId="4285" applyFont="1" applyBorder="1" applyAlignment="1">
      <alignment horizontal="center"/>
    </xf>
    <xf numFmtId="0" fontId="7" fillId="0" borderId="31" xfId="4285" applyFont="1" applyBorder="1" applyAlignment="1">
      <alignment horizontal="center"/>
    </xf>
    <xf numFmtId="0" fontId="8" fillId="2" borderId="28" xfId="4285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  <xf numFmtId="0" fontId="8" fillId="47" borderId="9" xfId="2" applyFont="1" applyFill="1" applyBorder="1" applyAlignment="1">
      <alignment horizontal="center" vertical="center" wrapText="1"/>
    </xf>
    <xf numFmtId="0" fontId="8" fillId="47" borderId="2" xfId="2" applyFont="1" applyFill="1" applyBorder="1" applyAlignment="1">
      <alignment horizontal="center" vertical="center" wrapText="1"/>
    </xf>
    <xf numFmtId="0" fontId="7" fillId="3" borderId="30" xfId="2016" applyNumberFormat="1" applyFont="1" applyFill="1" applyBorder="1" applyAlignment="1">
      <alignment horizontal="left" vertical="center"/>
    </xf>
    <xf numFmtId="10" fontId="7" fillId="3" borderId="30" xfId="3" applyNumberFormat="1" applyFont="1" applyFill="1" applyBorder="1" applyAlignment="1">
      <alignment horizontal="center"/>
    </xf>
    <xf numFmtId="0" fontId="7" fillId="0" borderId="30" xfId="3309" applyFont="1" applyBorder="1" applyAlignment="1">
      <alignment horizontal="left" vertical="center" wrapText="1"/>
    </xf>
    <xf numFmtId="0" fontId="7" fillId="0" borderId="30" xfId="3309" applyFont="1" applyBorder="1" applyAlignment="1">
      <alignment horizontal="center" vertical="center" wrapText="1"/>
    </xf>
    <xf numFmtId="0" fontId="7" fillId="0" borderId="30" xfId="3309" applyFont="1" applyFill="1" applyBorder="1" applyAlignment="1">
      <alignment horizontal="left" vertical="center" wrapText="1"/>
    </xf>
    <xf numFmtId="10" fontId="7" fillId="3" borderId="30" xfId="3" applyNumberFormat="1" applyFont="1" applyFill="1" applyBorder="1" applyAlignment="1">
      <alignment horizontal="center" vertical="center"/>
    </xf>
    <xf numFmtId="0" fontId="7" fillId="3" borderId="30" xfId="3309" applyFont="1" applyFill="1" applyBorder="1" applyAlignment="1">
      <alignment horizontal="left" vertical="center" wrapText="1"/>
    </xf>
    <xf numFmtId="0" fontId="7" fillId="0" borderId="30" xfId="2" applyFont="1" applyBorder="1"/>
    <xf numFmtId="10" fontId="7" fillId="3" borderId="30" xfId="0" applyNumberFormat="1" applyFont="1" applyFill="1" applyBorder="1" applyAlignment="1">
      <alignment horizontal="center"/>
    </xf>
    <xf numFmtId="0" fontId="7" fillId="0" borderId="31" xfId="2" applyFont="1" applyBorder="1"/>
    <xf numFmtId="0" fontId="7" fillId="0" borderId="31" xfId="3309" applyFont="1" applyBorder="1" applyAlignment="1">
      <alignment horizontal="center" vertical="center" wrapText="1"/>
    </xf>
    <xf numFmtId="10" fontId="9" fillId="3" borderId="5" xfId="3" applyNumberFormat="1" applyFont="1" applyFill="1" applyBorder="1" applyAlignment="1">
      <alignment horizontal="center" vertical="center" wrapText="1"/>
    </xf>
    <xf numFmtId="10" fontId="7" fillId="0" borderId="39" xfId="2" applyNumberFormat="1" applyFont="1" applyBorder="1" applyAlignment="1">
      <alignment horizontal="center" vertical="center"/>
    </xf>
    <xf numFmtId="10" fontId="7" fillId="0" borderId="31" xfId="2" applyNumberFormat="1" applyFont="1" applyBorder="1" applyAlignment="1">
      <alignment horizontal="center" vertical="center"/>
    </xf>
    <xf numFmtId="10" fontId="9" fillId="3" borderId="40" xfId="3" applyNumberFormat="1" applyFont="1" applyFill="1" applyBorder="1" applyAlignment="1">
      <alignment horizontal="center" vertical="center" wrapText="1"/>
    </xf>
    <xf numFmtId="10" fontId="9" fillId="3" borderId="38" xfId="3" applyNumberFormat="1" applyFont="1" applyFill="1" applyBorder="1" applyAlignment="1">
      <alignment horizontal="center" vertical="center" wrapText="1"/>
    </xf>
    <xf numFmtId="10" fontId="9" fillId="3" borderId="41" xfId="3" applyNumberFormat="1" applyFont="1" applyFill="1" applyBorder="1" applyAlignment="1">
      <alignment horizontal="center" vertical="center" wrapText="1"/>
    </xf>
    <xf numFmtId="10" fontId="9" fillId="3" borderId="9" xfId="3" applyNumberFormat="1" applyFont="1" applyFill="1" applyBorder="1" applyAlignment="1">
      <alignment horizontal="center" vertical="center" wrapText="1"/>
    </xf>
    <xf numFmtId="10" fontId="9" fillId="3" borderId="30" xfId="3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8" fillId="3" borderId="0" xfId="4285" applyFont="1" applyFill="1" applyBorder="1" applyAlignment="1">
      <alignment wrapText="1"/>
    </xf>
    <xf numFmtId="0" fontId="7" fillId="3" borderId="29" xfId="4285" applyFont="1" applyFill="1" applyBorder="1" applyAlignment="1">
      <alignment horizontal="center"/>
    </xf>
    <xf numFmtId="0" fontId="7" fillId="3" borderId="0" xfId="2" applyFont="1" applyFill="1" applyBorder="1"/>
    <xf numFmtId="10" fontId="7" fillId="3" borderId="42" xfId="3309" applyNumberFormat="1" applyFont="1" applyFill="1" applyBorder="1" applyAlignment="1">
      <alignment horizontal="center" vertical="center" wrapText="1"/>
    </xf>
    <xf numFmtId="0" fontId="7" fillId="3" borderId="42" xfId="3309" applyFont="1" applyFill="1" applyBorder="1" applyAlignment="1">
      <alignment horizontal="center" vertical="center" wrapText="1"/>
    </xf>
    <xf numFmtId="10" fontId="1" fillId="3" borderId="42" xfId="3" applyNumberFormat="1" applyFont="1" applyFill="1" applyBorder="1" applyAlignment="1">
      <alignment horizontal="center" vertical="center" wrapText="1"/>
    </xf>
    <xf numFmtId="0" fontId="8" fillId="2" borderId="5" xfId="3309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43" xfId="2" applyFont="1" applyFill="1" applyBorder="1" applyAlignment="1">
      <alignment horizontal="center" vertical="center"/>
    </xf>
    <xf numFmtId="10" fontId="9" fillId="3" borderId="31" xfId="3" applyNumberFormat="1" applyFont="1" applyFill="1" applyBorder="1" applyAlignment="1">
      <alignment horizontal="center" vertical="center" wrapText="1"/>
    </xf>
    <xf numFmtId="14" fontId="16" fillId="49" borderId="28" xfId="2" applyNumberFormat="1" applyFont="1" applyFill="1" applyBorder="1" applyAlignment="1">
      <alignment horizontal="center"/>
    </xf>
    <xf numFmtId="0" fontId="7" fillId="49" borderId="6" xfId="2" applyFont="1" applyFill="1" applyBorder="1" applyAlignment="1">
      <alignment vertical="center" wrapText="1"/>
    </xf>
    <xf numFmtId="0" fontId="7" fillId="49" borderId="5" xfId="2" applyFont="1" applyFill="1" applyBorder="1" applyAlignment="1">
      <alignment horizontal="center" vertical="center" wrapText="1"/>
    </xf>
    <xf numFmtId="0" fontId="7" fillId="49" borderId="34" xfId="1" applyFont="1" applyFill="1" applyBorder="1" applyAlignment="1">
      <alignment horizontal="left" vertical="center" wrapText="1"/>
    </xf>
    <xf numFmtId="0" fontId="7" fillId="49" borderId="5" xfId="0" applyFont="1" applyFill="1" applyBorder="1" applyAlignment="1">
      <alignment horizontal="center" vertical="center"/>
    </xf>
    <xf numFmtId="0" fontId="10" fillId="49" borderId="34" xfId="0" applyFont="1" applyFill="1" applyBorder="1" applyAlignment="1">
      <alignment vertical="center" wrapText="1"/>
    </xf>
    <xf numFmtId="9" fontId="10" fillId="49" borderId="5" xfId="0" applyNumberFormat="1" applyFont="1" applyFill="1" applyBorder="1" applyAlignment="1">
      <alignment horizontal="center" vertical="center" wrapText="1"/>
    </xf>
    <xf numFmtId="0" fontId="7" fillId="49" borderId="34" xfId="2" applyFont="1" applyFill="1" applyBorder="1" applyAlignment="1">
      <alignment vertical="center" wrapText="1"/>
    </xf>
    <xf numFmtId="0" fontId="7" fillId="49" borderId="5" xfId="2" applyFont="1" applyFill="1" applyBorder="1" applyAlignment="1">
      <alignment horizontal="center" vertical="center"/>
    </xf>
    <xf numFmtId="0" fontId="7" fillId="49" borderId="35" xfId="2" applyFont="1" applyFill="1" applyBorder="1" applyAlignment="1">
      <alignment horizontal="left" vertical="center" wrapText="1"/>
    </xf>
    <xf numFmtId="0" fontId="9" fillId="50" borderId="34" xfId="1" applyFont="1" applyFill="1" applyBorder="1" applyAlignment="1">
      <alignment horizontal="center" vertical="center" wrapText="1"/>
    </xf>
    <xf numFmtId="0" fontId="7" fillId="49" borderId="7" xfId="2" applyFont="1" applyFill="1" applyBorder="1" applyAlignment="1">
      <alignment vertical="center" wrapText="1"/>
    </xf>
    <xf numFmtId="0" fontId="7" fillId="49" borderId="30" xfId="2" applyFont="1" applyFill="1" applyBorder="1" applyAlignment="1">
      <alignment horizontal="center" vertical="center" wrapText="1"/>
    </xf>
    <xf numFmtId="0" fontId="7" fillId="49" borderId="30" xfId="0" applyFont="1" applyFill="1" applyBorder="1" applyAlignment="1">
      <alignment horizontal="center" vertical="center"/>
    </xf>
    <xf numFmtId="0" fontId="10" fillId="49" borderId="10" xfId="0" applyFont="1" applyFill="1" applyBorder="1" applyAlignment="1">
      <alignment vertical="center" wrapText="1"/>
    </xf>
    <xf numFmtId="0" fontId="7" fillId="49" borderId="10" xfId="2" applyFont="1" applyFill="1" applyBorder="1" applyAlignment="1">
      <alignment vertical="center" wrapText="1"/>
    </xf>
    <xf numFmtId="0" fontId="7" fillId="49" borderId="30" xfId="2" applyFont="1" applyFill="1" applyBorder="1" applyAlignment="1">
      <alignment horizontal="center" vertical="center"/>
    </xf>
    <xf numFmtId="0" fontId="7" fillId="49" borderId="30" xfId="2" applyFont="1" applyFill="1" applyBorder="1" applyAlignment="1">
      <alignment horizontal="left" vertical="center" wrapText="1"/>
    </xf>
    <xf numFmtId="0" fontId="7" fillId="49" borderId="10" xfId="0" applyFont="1" applyFill="1" applyBorder="1" applyAlignment="1">
      <alignment horizontal="left" vertical="center" wrapText="1"/>
    </xf>
    <xf numFmtId="0" fontId="61" fillId="49" borderId="30" xfId="0" applyFont="1" applyFill="1" applyBorder="1" applyAlignment="1">
      <alignment horizontal="center" vertical="center"/>
    </xf>
    <xf numFmtId="0" fontId="62" fillId="51" borderId="10" xfId="2" applyFont="1" applyFill="1" applyBorder="1" applyAlignment="1">
      <alignment horizontal="justify" vertical="center" wrapText="1"/>
    </xf>
    <xf numFmtId="0" fontId="62" fillId="51" borderId="30" xfId="2" applyFont="1" applyFill="1" applyBorder="1" applyAlignment="1">
      <alignment horizontal="center" vertical="center"/>
    </xf>
    <xf numFmtId="0" fontId="7" fillId="49" borderId="8" xfId="2" applyFont="1" applyFill="1" applyBorder="1" applyAlignment="1">
      <alignment vertical="center" wrapText="1"/>
    </xf>
    <xf numFmtId="0" fontId="7" fillId="49" borderId="31" xfId="2" applyFont="1" applyFill="1" applyBorder="1" applyAlignment="1">
      <alignment horizontal="center" vertical="center" wrapText="1"/>
    </xf>
    <xf numFmtId="0" fontId="7" fillId="49" borderId="37" xfId="1" applyFont="1" applyFill="1" applyBorder="1" applyAlignment="1">
      <alignment horizontal="left" vertical="center" wrapText="1"/>
    </xf>
    <xf numFmtId="0" fontId="7" fillId="49" borderId="31" xfId="2" applyFont="1" applyFill="1" applyBorder="1" applyAlignment="1">
      <alignment horizontal="center" vertical="center"/>
    </xf>
    <xf numFmtId="0" fontId="7" fillId="49" borderId="37" xfId="2" applyFont="1" applyFill="1" applyBorder="1" applyAlignment="1">
      <alignment vertical="center" wrapText="1"/>
    </xf>
    <xf numFmtId="9" fontId="10" fillId="49" borderId="31" xfId="0" applyNumberFormat="1" applyFont="1" applyFill="1" applyBorder="1" applyAlignment="1">
      <alignment horizontal="center" vertical="center" wrapText="1"/>
    </xf>
    <xf numFmtId="0" fontId="62" fillId="51" borderId="37" xfId="2" applyFont="1" applyFill="1" applyBorder="1" applyAlignment="1">
      <alignment horizontal="justify" vertical="center" wrapText="1"/>
    </xf>
    <xf numFmtId="0" fontId="62" fillId="51" borderId="31" xfId="2" applyFont="1" applyFill="1" applyBorder="1" applyAlignment="1">
      <alignment horizontal="center" vertical="center"/>
    </xf>
    <xf numFmtId="0" fontId="7" fillId="49" borderId="31" xfId="2" applyFont="1" applyFill="1" applyBorder="1" applyAlignment="1">
      <alignment horizontal="left" vertical="center" wrapText="1"/>
    </xf>
    <xf numFmtId="0" fontId="9" fillId="50" borderId="8" xfId="1" applyFont="1" applyFill="1" applyBorder="1" applyAlignment="1">
      <alignment horizontal="center" vertical="center" wrapText="1"/>
    </xf>
    <xf numFmtId="14" fontId="7" fillId="49" borderId="34" xfId="2" applyNumberFormat="1" applyFont="1" applyFill="1" applyBorder="1" applyAlignment="1">
      <alignment horizontal="center" vertical="center"/>
    </xf>
    <xf numFmtId="0" fontId="7" fillId="49" borderId="35" xfId="2" applyFont="1" applyFill="1" applyBorder="1" applyAlignment="1">
      <alignment horizontal="center" vertical="center"/>
    </xf>
    <xf numFmtId="14" fontId="7" fillId="49" borderId="10" xfId="2" applyNumberFormat="1" applyFont="1" applyFill="1" applyBorder="1" applyAlignment="1">
      <alignment horizontal="center" vertical="center"/>
    </xf>
    <xf numFmtId="0" fontId="7" fillId="49" borderId="10" xfId="2" applyFont="1" applyFill="1" applyBorder="1" applyAlignment="1">
      <alignment horizontal="center" vertical="center"/>
    </xf>
    <xf numFmtId="14" fontId="7" fillId="49" borderId="37" xfId="2" applyNumberFormat="1" applyFont="1" applyFill="1" applyBorder="1" applyAlignment="1">
      <alignment horizontal="center" vertical="center"/>
    </xf>
    <xf numFmtId="0" fontId="7" fillId="49" borderId="37" xfId="2" applyFont="1" applyFill="1" applyBorder="1" applyAlignment="1">
      <alignment horizontal="center" vertical="center"/>
    </xf>
    <xf numFmtId="1" fontId="7" fillId="49" borderId="9" xfId="2" applyNumberFormat="1" applyFont="1" applyFill="1" applyBorder="1" applyAlignment="1">
      <alignment horizontal="center" vertical="center"/>
    </xf>
    <xf numFmtId="1" fontId="7" fillId="49" borderId="30" xfId="2" applyNumberFormat="1" applyFont="1" applyFill="1" applyBorder="1" applyAlignment="1">
      <alignment horizontal="center" vertical="center"/>
    </xf>
    <xf numFmtId="1" fontId="7" fillId="49" borderId="31" xfId="2" applyNumberFormat="1" applyFont="1" applyFill="1" applyBorder="1" applyAlignment="1">
      <alignment horizontal="center" vertical="center"/>
    </xf>
    <xf numFmtId="10" fontId="7" fillId="49" borderId="5" xfId="2" applyNumberFormat="1" applyFont="1" applyFill="1" applyBorder="1" applyAlignment="1">
      <alignment horizontal="center" vertical="center"/>
    </xf>
    <xf numFmtId="10" fontId="7" fillId="49" borderId="10" xfId="2" applyNumberFormat="1" applyFont="1" applyFill="1" applyBorder="1" applyAlignment="1">
      <alignment horizontal="center" vertical="center"/>
    </xf>
    <xf numFmtId="10" fontId="7" fillId="49" borderId="5" xfId="2" applyNumberFormat="1" applyFont="1" applyFill="1" applyBorder="1" applyAlignment="1">
      <alignment horizontal="center" vertical="center" wrapText="1"/>
    </xf>
    <xf numFmtId="0" fontId="60" fillId="49" borderId="30" xfId="2" applyFont="1" applyFill="1" applyBorder="1" applyAlignment="1">
      <alignment horizontal="center" vertical="center"/>
    </xf>
    <xf numFmtId="0" fontId="60" fillId="49" borderId="36" xfId="2" applyFont="1" applyFill="1" applyBorder="1" applyAlignment="1">
      <alignment horizontal="center" vertical="center"/>
    </xf>
    <xf numFmtId="0" fontId="7" fillId="49" borderId="9" xfId="2" applyFont="1" applyFill="1" applyBorder="1" applyAlignment="1">
      <alignment horizontal="center" vertical="center" wrapText="1"/>
    </xf>
    <xf numFmtId="0" fontId="7" fillId="49" borderId="9" xfId="2" applyFont="1" applyFill="1" applyBorder="1" applyAlignment="1">
      <alignment horizontal="center" vertical="center"/>
    </xf>
    <xf numFmtId="0" fontId="7" fillId="49" borderId="13" xfId="2" applyFont="1" applyFill="1" applyBorder="1" applyAlignment="1">
      <alignment horizontal="center" vertical="center"/>
    </xf>
    <xf numFmtId="0" fontId="7" fillId="49" borderId="35" xfId="2" applyFont="1" applyFill="1" applyBorder="1" applyAlignment="1">
      <alignment horizontal="center" vertical="center" wrapText="1"/>
    </xf>
    <xf numFmtId="0" fontId="7" fillId="49" borderId="35" xfId="2" applyFont="1" applyFill="1" applyBorder="1" applyAlignment="1">
      <alignment vertical="center" wrapText="1"/>
    </xf>
    <xf numFmtId="10" fontId="7" fillId="49" borderId="30" xfId="2" applyNumberFormat="1" applyFont="1" applyFill="1" applyBorder="1" applyAlignment="1">
      <alignment horizontal="center" vertical="center"/>
    </xf>
    <xf numFmtId="10" fontId="7" fillId="49" borderId="10" xfId="2" applyNumberFormat="1" applyFont="1" applyFill="1" applyBorder="1" applyAlignment="1">
      <alignment horizontal="center" vertical="center" wrapText="1"/>
    </xf>
    <xf numFmtId="10" fontId="7" fillId="49" borderId="30" xfId="2" applyNumberFormat="1" applyFont="1" applyFill="1" applyBorder="1" applyAlignment="1">
      <alignment horizontal="center" vertical="center" wrapText="1"/>
    </xf>
    <xf numFmtId="0" fontId="7" fillId="49" borderId="30" xfId="2" applyFont="1" applyFill="1" applyBorder="1" applyAlignment="1">
      <alignment vertical="center" wrapText="1"/>
    </xf>
    <xf numFmtId="0" fontId="7" fillId="49" borderId="36" xfId="2" applyFont="1" applyFill="1" applyBorder="1" applyAlignment="1">
      <alignment horizontal="center" vertical="center"/>
    </xf>
    <xf numFmtId="0" fontId="7" fillId="49" borderId="30" xfId="2" applyFont="1" applyFill="1" applyBorder="1" applyAlignment="1">
      <alignment vertical="center"/>
    </xf>
    <xf numFmtId="10" fontId="7" fillId="49" borderId="31" xfId="2" applyNumberFormat="1" applyFont="1" applyFill="1" applyBorder="1" applyAlignment="1">
      <alignment horizontal="center" vertical="center"/>
    </xf>
    <xf numFmtId="10" fontId="7" fillId="49" borderId="37" xfId="2" applyNumberFormat="1" applyFont="1" applyFill="1" applyBorder="1" applyAlignment="1">
      <alignment horizontal="center" vertical="center"/>
    </xf>
    <xf numFmtId="0" fontId="9" fillId="50" borderId="31" xfId="1" applyFont="1" applyFill="1" applyBorder="1" applyAlignment="1">
      <alignment horizontal="center" vertical="center" wrapText="1"/>
    </xf>
    <xf numFmtId="0" fontId="60" fillId="49" borderId="31" xfId="2" applyFont="1" applyFill="1" applyBorder="1" applyAlignment="1">
      <alignment horizontal="center" vertical="center"/>
    </xf>
    <xf numFmtId="0" fontId="7" fillId="49" borderId="31" xfId="2" applyFont="1" applyFill="1" applyBorder="1" applyAlignment="1">
      <alignment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2" fillId="47" borderId="28" xfId="0" applyFont="1" applyFill="1" applyBorder="1" applyAlignment="1">
      <alignment horizontal="center" vertical="center" wrapText="1"/>
    </xf>
    <xf numFmtId="0" fontId="73" fillId="3" borderId="5" xfId="2" applyFont="1" applyFill="1" applyBorder="1" applyAlignment="1">
      <alignment vertical="center" wrapText="1"/>
    </xf>
    <xf numFmtId="0" fontId="73" fillId="3" borderId="30" xfId="2" applyFont="1" applyFill="1" applyBorder="1" applyAlignment="1">
      <alignment vertical="center" wrapText="1"/>
    </xf>
    <xf numFmtId="0" fontId="51" fillId="3" borderId="30" xfId="2" applyFont="1" applyFill="1" applyBorder="1" applyAlignment="1">
      <alignment horizontal="left" vertical="center" wrapText="1"/>
    </xf>
    <xf numFmtId="0" fontId="51" fillId="3" borderId="30" xfId="2" applyFont="1" applyFill="1" applyBorder="1" applyAlignment="1">
      <alignment vertical="center" wrapText="1"/>
    </xf>
    <xf numFmtId="0" fontId="51" fillId="3" borderId="28" xfId="2" applyFont="1" applyFill="1" applyBorder="1" applyAlignment="1">
      <alignment horizontal="left" vertical="center" wrapText="1"/>
    </xf>
    <xf numFmtId="0" fontId="51" fillId="3" borderId="31" xfId="2" applyFont="1" applyFill="1" applyBorder="1" applyAlignment="1">
      <alignment vertical="center" wrapText="1"/>
    </xf>
    <xf numFmtId="0" fontId="74" fillId="47" borderId="28" xfId="2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8" fillId="2" borderId="3" xfId="3309" applyFont="1" applyFill="1" applyBorder="1" applyAlignment="1">
      <alignment horizontal="center" wrapText="1"/>
    </xf>
    <xf numFmtId="0" fontId="8" fillId="2" borderId="4" xfId="3309" applyFont="1" applyFill="1" applyBorder="1" applyAlignment="1">
      <alignment horizontal="center" wrapText="1"/>
    </xf>
    <xf numFmtId="0" fontId="8" fillId="2" borderId="2" xfId="3309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16" fillId="47" borderId="3" xfId="2" applyFont="1" applyFill="1" applyBorder="1" applyAlignment="1">
      <alignment horizontal="center" vertical="center" wrapText="1"/>
    </xf>
    <xf numFmtId="0" fontId="16" fillId="47" borderId="4" xfId="2" applyFont="1" applyFill="1" applyBorder="1" applyAlignment="1">
      <alignment horizontal="center" vertical="center" wrapText="1"/>
    </xf>
    <xf numFmtId="0" fontId="16" fillId="47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47" borderId="4" xfId="2" applyFont="1" applyFill="1" applyBorder="1" applyAlignment="1">
      <alignment horizontal="center" vertical="center" wrapText="1"/>
    </xf>
    <xf numFmtId="0" fontId="8" fillId="47" borderId="3" xfId="2" applyFont="1" applyFill="1" applyBorder="1" applyAlignment="1">
      <alignment horizontal="center" vertical="center" wrapText="1"/>
    </xf>
    <xf numFmtId="0" fontId="8" fillId="47" borderId="2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</cellXfs>
  <cellStyles count="4286">
    <cellStyle name="20% - Ênfase1 10" xfId="290"/>
    <cellStyle name="20% - Ênfase1 11" xfId="291"/>
    <cellStyle name="20% - Ênfase1 12" xfId="292"/>
    <cellStyle name="20% - Ênfase1 13" xfId="293"/>
    <cellStyle name="20% - Ênfase1 14" xfId="294"/>
    <cellStyle name="20% - Ênfase1 15" xfId="295"/>
    <cellStyle name="20% - Ênfase1 16" xfId="3352"/>
    <cellStyle name="20% - Ênfase1 17" xfId="3353"/>
    <cellStyle name="20% - Ênfase1 18" xfId="3354"/>
    <cellStyle name="20% - Ênfase1 19" xfId="3355"/>
    <cellStyle name="20% - Ênfase1 2" xfId="296"/>
    <cellStyle name="20% - Ênfase1 2 2" xfId="297"/>
    <cellStyle name="20% - Ênfase1 2 3" xfId="298"/>
    <cellStyle name="20% - Ênfase1 20" xfId="3356"/>
    <cellStyle name="20% - Ênfase1 21" xfId="3357"/>
    <cellStyle name="20% - Ênfase1 22" xfId="3358"/>
    <cellStyle name="20% - Ênfase1 23" xfId="3359"/>
    <cellStyle name="20% - Ênfase1 3" xfId="299"/>
    <cellStyle name="20% - Ênfase1 4" xfId="300"/>
    <cellStyle name="20% - Ênfase1 5" xfId="301"/>
    <cellStyle name="20% - Ênfase1 6" xfId="302"/>
    <cellStyle name="20% - Ênfase1 7" xfId="303"/>
    <cellStyle name="20% - Ênfase1 8" xfId="304"/>
    <cellStyle name="20% - Ênfase1 9" xfId="305"/>
    <cellStyle name="20% - Ênfase2 10" xfId="306"/>
    <cellStyle name="20% - Ênfase2 11" xfId="307"/>
    <cellStyle name="20% - Ênfase2 12" xfId="308"/>
    <cellStyle name="20% - Ênfase2 13" xfId="309"/>
    <cellStyle name="20% - Ênfase2 14" xfId="310"/>
    <cellStyle name="20% - Ênfase2 15" xfId="311"/>
    <cellStyle name="20% - Ênfase2 16" xfId="3360"/>
    <cellStyle name="20% - Ênfase2 17" xfId="3361"/>
    <cellStyle name="20% - Ênfase2 18" xfId="3362"/>
    <cellStyle name="20% - Ênfase2 19" xfId="3363"/>
    <cellStyle name="20% - Ênfase2 2" xfId="312"/>
    <cellStyle name="20% - Ênfase2 2 2" xfId="313"/>
    <cellStyle name="20% - Ênfase2 2 3" xfId="314"/>
    <cellStyle name="20% - Ênfase2 20" xfId="3364"/>
    <cellStyle name="20% - Ênfase2 21" xfId="3365"/>
    <cellStyle name="20% - Ênfase2 22" xfId="3366"/>
    <cellStyle name="20% - Ênfase2 23" xfId="3367"/>
    <cellStyle name="20% - Ênfase2 3" xfId="315"/>
    <cellStyle name="20% - Ênfase2 4" xfId="316"/>
    <cellStyle name="20% - Ênfase2 5" xfId="317"/>
    <cellStyle name="20% - Ênfase2 6" xfId="318"/>
    <cellStyle name="20% - Ênfase2 7" xfId="319"/>
    <cellStyle name="20% - Ênfase2 8" xfId="320"/>
    <cellStyle name="20% - Ênfase2 9" xfId="321"/>
    <cellStyle name="20% - Ênfase3 10" xfId="322"/>
    <cellStyle name="20% - Ênfase3 11" xfId="323"/>
    <cellStyle name="20% - Ênfase3 12" xfId="324"/>
    <cellStyle name="20% - Ênfase3 13" xfId="325"/>
    <cellStyle name="20% - Ênfase3 14" xfId="326"/>
    <cellStyle name="20% - Ênfase3 15" xfId="327"/>
    <cellStyle name="20% - Ênfase3 16" xfId="3368"/>
    <cellStyle name="20% - Ênfase3 17" xfId="3369"/>
    <cellStyle name="20% - Ênfase3 18" xfId="3370"/>
    <cellStyle name="20% - Ênfase3 19" xfId="3371"/>
    <cellStyle name="20% - Ênfase3 2" xfId="328"/>
    <cellStyle name="20% - Ênfase3 2 2" xfId="329"/>
    <cellStyle name="20% - Ênfase3 2 3" xfId="330"/>
    <cellStyle name="20% - Ênfase3 20" xfId="3372"/>
    <cellStyle name="20% - Ênfase3 21" xfId="3373"/>
    <cellStyle name="20% - Ênfase3 22" xfId="3374"/>
    <cellStyle name="20% - Ênfase3 23" xfId="3375"/>
    <cellStyle name="20% - Ênfase3 3" xfId="331"/>
    <cellStyle name="20% - Ênfase3 4" xfId="332"/>
    <cellStyle name="20% - Ênfase3 5" xfId="333"/>
    <cellStyle name="20% - Ênfase3 6" xfId="334"/>
    <cellStyle name="20% - Ênfase3 7" xfId="335"/>
    <cellStyle name="20% - Ênfase3 8" xfId="336"/>
    <cellStyle name="20% - Ênfase3 9" xfId="337"/>
    <cellStyle name="20% - Ênfase4 10" xfId="338"/>
    <cellStyle name="20% - Ênfase4 11" xfId="339"/>
    <cellStyle name="20% - Ênfase4 12" xfId="340"/>
    <cellStyle name="20% - Ênfase4 13" xfId="341"/>
    <cellStyle name="20% - Ênfase4 14" xfId="342"/>
    <cellStyle name="20% - Ênfase4 15" xfId="343"/>
    <cellStyle name="20% - Ênfase4 16" xfId="3376"/>
    <cellStyle name="20% - Ênfase4 17" xfId="3377"/>
    <cellStyle name="20% - Ênfase4 18" xfId="3378"/>
    <cellStyle name="20% - Ênfase4 19" xfId="3379"/>
    <cellStyle name="20% - Ênfase4 2" xfId="344"/>
    <cellStyle name="20% - Ênfase4 2 2" xfId="345"/>
    <cellStyle name="20% - Ênfase4 2 3" xfId="346"/>
    <cellStyle name="20% - Ênfase4 20" xfId="3380"/>
    <cellStyle name="20% - Ênfase4 21" xfId="3381"/>
    <cellStyle name="20% - Ênfase4 22" xfId="3382"/>
    <cellStyle name="20% - Ênfase4 23" xfId="3383"/>
    <cellStyle name="20% - Ênfase4 3" xfId="347"/>
    <cellStyle name="20% - Ênfase4 4" xfId="348"/>
    <cellStyle name="20% - Ênfase4 5" xfId="349"/>
    <cellStyle name="20% - Ênfase4 6" xfId="350"/>
    <cellStyle name="20% - Ênfase4 7" xfId="351"/>
    <cellStyle name="20% - Ênfase4 8" xfId="352"/>
    <cellStyle name="20% - Ênfase4 9" xfId="353"/>
    <cellStyle name="20% - Ênfase5" xfId="3348" builtinId="46" customBuiltin="1"/>
    <cellStyle name="20% - Ênfase5 2" xfId="354"/>
    <cellStyle name="20% - Ênfase5 2 2" xfId="355"/>
    <cellStyle name="20% - Ênfase5 2 3" xfId="356"/>
    <cellStyle name="20% - Ênfase5 3" xfId="357"/>
    <cellStyle name="20% - Ênfase6" xfId="3351" builtinId="50" customBuiltin="1"/>
    <cellStyle name="20% - Ênfase6 2" xfId="358"/>
    <cellStyle name="20% - Ênfase6 2 2" xfId="359"/>
    <cellStyle name="20% - Ênfase6 2 3" xfId="360"/>
    <cellStyle name="20% - Ênfase6 3" xfId="361"/>
    <cellStyle name="40% - Ênfase1 10" xfId="362"/>
    <cellStyle name="40% - Ênfase1 11" xfId="363"/>
    <cellStyle name="40% - Ênfase1 12" xfId="364"/>
    <cellStyle name="40% - Ênfase1 13" xfId="365"/>
    <cellStyle name="40% - Ênfase1 14" xfId="366"/>
    <cellStyle name="40% - Ênfase1 15" xfId="367"/>
    <cellStyle name="40% - Ênfase1 16" xfId="3384"/>
    <cellStyle name="40% - Ênfase1 17" xfId="3385"/>
    <cellStyle name="40% - Ênfase1 18" xfId="3386"/>
    <cellStyle name="40% - Ênfase1 19" xfId="3387"/>
    <cellStyle name="40% - Ênfase1 2" xfId="368"/>
    <cellStyle name="40% - Ênfase1 2 2" xfId="369"/>
    <cellStyle name="40% - Ênfase1 2 3" xfId="370"/>
    <cellStyle name="40% - Ênfase1 20" xfId="3388"/>
    <cellStyle name="40% - Ênfase1 21" xfId="3389"/>
    <cellStyle name="40% - Ênfase1 22" xfId="3390"/>
    <cellStyle name="40% - Ênfase1 23" xfId="3391"/>
    <cellStyle name="40% - Ênfase1 3" xfId="371"/>
    <cellStyle name="40% - Ênfase1 4" xfId="372"/>
    <cellStyle name="40% - Ênfase1 5" xfId="373"/>
    <cellStyle name="40% - Ênfase1 6" xfId="374"/>
    <cellStyle name="40% - Ênfase1 7" xfId="375"/>
    <cellStyle name="40% - Ênfase1 8" xfId="376"/>
    <cellStyle name="40% - Ênfase1 9" xfId="377"/>
    <cellStyle name="40% - Ênfase2" xfId="3344" builtinId="35" customBuiltin="1"/>
    <cellStyle name="40% - Ênfase2 2" xfId="378"/>
    <cellStyle name="40% - Ênfase2 2 2" xfId="379"/>
    <cellStyle name="40% - Ênfase2 2 3" xfId="380"/>
    <cellStyle name="40% - Ênfase2 3" xfId="381"/>
    <cellStyle name="40% - Ênfase3 10" xfId="382"/>
    <cellStyle name="40% - Ênfase3 11" xfId="383"/>
    <cellStyle name="40% - Ênfase3 12" xfId="384"/>
    <cellStyle name="40% - Ênfase3 13" xfId="385"/>
    <cellStyle name="40% - Ênfase3 14" xfId="386"/>
    <cellStyle name="40% - Ênfase3 15" xfId="387"/>
    <cellStyle name="40% - Ênfase3 16" xfId="3392"/>
    <cellStyle name="40% - Ênfase3 17" xfId="3393"/>
    <cellStyle name="40% - Ênfase3 18" xfId="3394"/>
    <cellStyle name="40% - Ênfase3 19" xfId="3395"/>
    <cellStyle name="40% - Ênfase3 2" xfId="388"/>
    <cellStyle name="40% - Ênfase3 2 2" xfId="389"/>
    <cellStyle name="40% - Ênfase3 2 3" xfId="390"/>
    <cellStyle name="40% - Ênfase3 20" xfId="3396"/>
    <cellStyle name="40% - Ênfase3 21" xfId="3397"/>
    <cellStyle name="40% - Ênfase3 22" xfId="3398"/>
    <cellStyle name="40% - Ênfase3 23" xfId="3399"/>
    <cellStyle name="40% - Ênfase3 3" xfId="391"/>
    <cellStyle name="40% - Ênfase3 4" xfId="392"/>
    <cellStyle name="40% - Ênfase3 5" xfId="393"/>
    <cellStyle name="40% - Ênfase3 6" xfId="394"/>
    <cellStyle name="40% - Ênfase3 7" xfId="395"/>
    <cellStyle name="40% - Ênfase3 8" xfId="396"/>
    <cellStyle name="40% - Ênfase3 9" xfId="397"/>
    <cellStyle name="40% - Ênfase4 10" xfId="398"/>
    <cellStyle name="40% - Ênfase4 11" xfId="399"/>
    <cellStyle name="40% - Ênfase4 12" xfId="400"/>
    <cellStyle name="40% - Ênfase4 13" xfId="401"/>
    <cellStyle name="40% - Ênfase4 14" xfId="402"/>
    <cellStyle name="40% - Ênfase4 15" xfId="403"/>
    <cellStyle name="40% - Ênfase4 16" xfId="3400"/>
    <cellStyle name="40% - Ênfase4 17" xfId="3401"/>
    <cellStyle name="40% - Ênfase4 18" xfId="3402"/>
    <cellStyle name="40% - Ênfase4 19" xfId="3403"/>
    <cellStyle name="40% - Ênfase4 2" xfId="404"/>
    <cellStyle name="40% - Ênfase4 2 2" xfId="405"/>
    <cellStyle name="40% - Ênfase4 2 3" xfId="406"/>
    <cellStyle name="40% - Ênfase4 20" xfId="3404"/>
    <cellStyle name="40% - Ênfase4 21" xfId="3405"/>
    <cellStyle name="40% - Ênfase4 22" xfId="3406"/>
    <cellStyle name="40% - Ênfase4 23" xfId="3407"/>
    <cellStyle name="40% - Ênfase4 3" xfId="407"/>
    <cellStyle name="40% - Ênfase4 4" xfId="408"/>
    <cellStyle name="40% - Ênfase4 5" xfId="409"/>
    <cellStyle name="40% - Ênfase4 6" xfId="410"/>
    <cellStyle name="40% - Ênfase4 7" xfId="411"/>
    <cellStyle name="40% - Ênfase4 8" xfId="412"/>
    <cellStyle name="40% - Ênfase4 9" xfId="413"/>
    <cellStyle name="40% - Ênfase5 10" xfId="414"/>
    <cellStyle name="40% - Ênfase5 11" xfId="415"/>
    <cellStyle name="40% - Ênfase5 12" xfId="416"/>
    <cellStyle name="40% - Ênfase5 13" xfId="417"/>
    <cellStyle name="40% - Ênfase5 14" xfId="418"/>
    <cellStyle name="40% - Ênfase5 15" xfId="419"/>
    <cellStyle name="40% - Ênfase5 16" xfId="3408"/>
    <cellStyle name="40% - Ênfase5 17" xfId="3409"/>
    <cellStyle name="40% - Ênfase5 18" xfId="3410"/>
    <cellStyle name="40% - Ênfase5 19" xfId="3411"/>
    <cellStyle name="40% - Ênfase5 2" xfId="420"/>
    <cellStyle name="40% - Ênfase5 2 2" xfId="421"/>
    <cellStyle name="40% - Ênfase5 2 3" xfId="422"/>
    <cellStyle name="40% - Ênfase5 20" xfId="3412"/>
    <cellStyle name="40% - Ênfase5 21" xfId="3413"/>
    <cellStyle name="40% - Ênfase5 22" xfId="3414"/>
    <cellStyle name="40% - Ênfase5 23" xfId="3415"/>
    <cellStyle name="40% - Ênfase5 3" xfId="423"/>
    <cellStyle name="40% - Ênfase5 4" xfId="424"/>
    <cellStyle name="40% - Ênfase5 5" xfId="425"/>
    <cellStyle name="40% - Ênfase5 6" xfId="426"/>
    <cellStyle name="40% - Ênfase5 7" xfId="427"/>
    <cellStyle name="40% - Ênfase5 8" xfId="428"/>
    <cellStyle name="40% - Ênfase5 9" xfId="429"/>
    <cellStyle name="40% - Ênfase6 10" xfId="430"/>
    <cellStyle name="40% - Ênfase6 11" xfId="431"/>
    <cellStyle name="40% - Ênfase6 12" xfId="432"/>
    <cellStyle name="40% - Ênfase6 13" xfId="433"/>
    <cellStyle name="40% - Ênfase6 14" xfId="434"/>
    <cellStyle name="40% - Ênfase6 15" xfId="435"/>
    <cellStyle name="40% - Ênfase6 16" xfId="3416"/>
    <cellStyle name="40% - Ênfase6 17" xfId="3417"/>
    <cellStyle name="40% - Ênfase6 18" xfId="3418"/>
    <cellStyle name="40% - Ênfase6 19" xfId="3419"/>
    <cellStyle name="40% - Ênfase6 2" xfId="436"/>
    <cellStyle name="40% - Ênfase6 2 2" xfId="437"/>
    <cellStyle name="40% - Ênfase6 2 3" xfId="438"/>
    <cellStyle name="40% - Ênfase6 20" xfId="3420"/>
    <cellStyle name="40% - Ênfase6 21" xfId="3421"/>
    <cellStyle name="40% - Ênfase6 22" xfId="3422"/>
    <cellStyle name="40% - Ênfase6 23" xfId="3423"/>
    <cellStyle name="40% - Ênfase6 3" xfId="439"/>
    <cellStyle name="40% - Ênfase6 4" xfId="440"/>
    <cellStyle name="40% - Ênfase6 5" xfId="441"/>
    <cellStyle name="40% - Ênfase6 6" xfId="442"/>
    <cellStyle name="40% - Ênfase6 7" xfId="443"/>
    <cellStyle name="40% - Ênfase6 8" xfId="444"/>
    <cellStyle name="40% - Ênfase6 9" xfId="445"/>
    <cellStyle name="60% - Ênfase1 10" xfId="446"/>
    <cellStyle name="60% - Ênfase1 11" xfId="447"/>
    <cellStyle name="60% - Ênfase1 12" xfId="448"/>
    <cellStyle name="60% - Ênfase1 13" xfId="449"/>
    <cellStyle name="60% - Ênfase1 14" xfId="450"/>
    <cellStyle name="60% - Ênfase1 15" xfId="3310"/>
    <cellStyle name="60% - Ênfase1 15 2" xfId="3424"/>
    <cellStyle name="60% - Ênfase1 16" xfId="3425"/>
    <cellStyle name="60% - Ênfase1 17" xfId="3426"/>
    <cellStyle name="60% - Ênfase1 18" xfId="3427"/>
    <cellStyle name="60% - Ênfase1 19" xfId="3428"/>
    <cellStyle name="60% - Ênfase1 2" xfId="451"/>
    <cellStyle name="60% - Ênfase1 20" xfId="3429"/>
    <cellStyle name="60% - Ênfase1 21" xfId="3430"/>
    <cellStyle name="60% - Ênfase1 22" xfId="3431"/>
    <cellStyle name="60% - Ênfase1 3" xfId="452"/>
    <cellStyle name="60% - Ênfase1 4" xfId="453"/>
    <cellStyle name="60% - Ênfase1 5" xfId="454"/>
    <cellStyle name="60% - Ênfase1 6" xfId="455"/>
    <cellStyle name="60% - Ênfase1 7" xfId="456"/>
    <cellStyle name="60% - Ênfase1 8" xfId="457"/>
    <cellStyle name="60% - Ênfase1 9" xfId="458"/>
    <cellStyle name="60% - Ênfase2" xfId="3345" builtinId="36" customBuiltin="1"/>
    <cellStyle name="60% - Ênfase2 2" xfId="459"/>
    <cellStyle name="60% - Ênfase2 3" xfId="460"/>
    <cellStyle name="60% - Ênfase2 4" xfId="3311"/>
    <cellStyle name="60% - Ênfase3 10" xfId="461"/>
    <cellStyle name="60% - Ênfase3 11" xfId="462"/>
    <cellStyle name="60% - Ênfase3 12" xfId="463"/>
    <cellStyle name="60% - Ênfase3 13" xfId="464"/>
    <cellStyle name="60% - Ênfase3 14" xfId="465"/>
    <cellStyle name="60% - Ênfase3 15" xfId="3432"/>
    <cellStyle name="60% - Ênfase3 16" xfId="3433"/>
    <cellStyle name="60% - Ênfase3 17" xfId="3434"/>
    <cellStyle name="60% - Ênfase3 18" xfId="3435"/>
    <cellStyle name="60% - Ênfase3 19" xfId="3436"/>
    <cellStyle name="60% - Ênfase3 2" xfId="466"/>
    <cellStyle name="60% - Ênfase3 20" xfId="3437"/>
    <cellStyle name="60% - Ênfase3 21" xfId="3438"/>
    <cellStyle name="60% - Ênfase3 22" xfId="3439"/>
    <cellStyle name="60% - Ênfase3 3" xfId="467"/>
    <cellStyle name="60% - Ênfase3 4" xfId="468"/>
    <cellStyle name="60% - Ênfase3 5" xfId="469"/>
    <cellStyle name="60% - Ênfase3 6" xfId="470"/>
    <cellStyle name="60% - Ênfase3 7" xfId="471"/>
    <cellStyle name="60% - Ênfase3 8" xfId="472"/>
    <cellStyle name="60% - Ênfase3 9" xfId="473"/>
    <cellStyle name="60% - Ênfase4 10" xfId="474"/>
    <cellStyle name="60% - Ênfase4 11" xfId="475"/>
    <cellStyle name="60% - Ênfase4 12" xfId="476"/>
    <cellStyle name="60% - Ênfase4 13" xfId="477"/>
    <cellStyle name="60% - Ênfase4 14" xfId="478"/>
    <cellStyle name="60% - Ênfase4 15" xfId="3440"/>
    <cellStyle name="60% - Ênfase4 16" xfId="3441"/>
    <cellStyle name="60% - Ênfase4 17" xfId="3442"/>
    <cellStyle name="60% - Ênfase4 18" xfId="3443"/>
    <cellStyle name="60% - Ênfase4 19" xfId="3444"/>
    <cellStyle name="60% - Ênfase4 2" xfId="479"/>
    <cellStyle name="60% - Ênfase4 20" xfId="3445"/>
    <cellStyle name="60% - Ênfase4 21" xfId="3446"/>
    <cellStyle name="60% - Ênfase4 22" xfId="3447"/>
    <cellStyle name="60% - Ênfase4 3" xfId="480"/>
    <cellStyle name="60% - Ênfase4 4" xfId="481"/>
    <cellStyle name="60% - Ênfase4 5" xfId="482"/>
    <cellStyle name="60% - Ênfase4 6" xfId="483"/>
    <cellStyle name="60% - Ênfase4 7" xfId="484"/>
    <cellStyle name="60% - Ênfase4 8" xfId="485"/>
    <cellStyle name="60% - Ênfase4 9" xfId="486"/>
    <cellStyle name="60% - Ênfase5" xfId="3349" builtinId="48" customBuiltin="1"/>
    <cellStyle name="60% - Ênfase5 2" xfId="487"/>
    <cellStyle name="60% - Ênfase5 3" xfId="488"/>
    <cellStyle name="60% - Ênfase6 10" xfId="489"/>
    <cellStyle name="60% - Ênfase6 11" xfId="490"/>
    <cellStyle name="60% - Ênfase6 12" xfId="491"/>
    <cellStyle name="60% - Ênfase6 13" xfId="492"/>
    <cellStyle name="60% - Ênfase6 14" xfId="493"/>
    <cellStyle name="60% - Ênfase6 15" xfId="3448"/>
    <cellStyle name="60% - Ênfase6 16" xfId="3449"/>
    <cellStyle name="60% - Ênfase6 17" xfId="3450"/>
    <cellStyle name="60% - Ênfase6 18" xfId="3451"/>
    <cellStyle name="60% - Ênfase6 19" xfId="3452"/>
    <cellStyle name="60% - Ênfase6 2" xfId="494"/>
    <cellStyle name="60% - Ênfase6 20" xfId="3453"/>
    <cellStyle name="60% - Ênfase6 21" xfId="3454"/>
    <cellStyle name="60% - Ênfase6 22" xfId="3455"/>
    <cellStyle name="60% - Ênfase6 3" xfId="495"/>
    <cellStyle name="60% - Ênfase6 4" xfId="496"/>
    <cellStyle name="60% - Ênfase6 5" xfId="497"/>
    <cellStyle name="60% - Ênfase6 6" xfId="498"/>
    <cellStyle name="60% - Ênfase6 7" xfId="499"/>
    <cellStyle name="60% - Ênfase6 8" xfId="500"/>
    <cellStyle name="60% - Ênfase6 9" xfId="501"/>
    <cellStyle name="Bom 2" xfId="502"/>
    <cellStyle name="Bom 3" xfId="503"/>
    <cellStyle name="Cálculo 2" xfId="504"/>
    <cellStyle name="Cálculo 3" xfId="505"/>
    <cellStyle name="Célula de Verificação" xfId="3340" builtinId="23" customBuiltin="1"/>
    <cellStyle name="Célula de Verificação 2" xfId="506"/>
    <cellStyle name="Célula Vinculada" xfId="3339" builtinId="24" customBuiltin="1"/>
    <cellStyle name="Célula Vinculada 2" xfId="507"/>
    <cellStyle name="Ênfase1 10" xfId="508"/>
    <cellStyle name="Ênfase1 11" xfId="509"/>
    <cellStyle name="Ênfase1 12" xfId="510"/>
    <cellStyle name="Ênfase1 13" xfId="511"/>
    <cellStyle name="Ênfase1 14" xfId="512"/>
    <cellStyle name="Ênfase1 15" xfId="3456"/>
    <cellStyle name="Ênfase1 16" xfId="3457"/>
    <cellStyle name="Ênfase1 17" xfId="3458"/>
    <cellStyle name="Ênfase1 18" xfId="3459"/>
    <cellStyle name="Ênfase1 19" xfId="3460"/>
    <cellStyle name="Ênfase1 2" xfId="513"/>
    <cellStyle name="Ênfase1 20" xfId="3461"/>
    <cellStyle name="Ênfase1 21" xfId="3462"/>
    <cellStyle name="Ênfase1 22" xfId="3463"/>
    <cellStyle name="Ênfase1 3" xfId="514"/>
    <cellStyle name="Ênfase1 4" xfId="515"/>
    <cellStyle name="Ênfase1 5" xfId="516"/>
    <cellStyle name="Ênfase1 6" xfId="517"/>
    <cellStyle name="Ênfase1 7" xfId="518"/>
    <cellStyle name="Ênfase1 8" xfId="519"/>
    <cellStyle name="Ênfase1 9" xfId="520"/>
    <cellStyle name="Ênfase2" xfId="3343" builtinId="33" customBuiltin="1"/>
    <cellStyle name="Ênfase2 2" xfId="521"/>
    <cellStyle name="Ênfase3" xfId="3346" builtinId="37" customBuiltin="1"/>
    <cellStyle name="Ênfase3 2" xfId="522"/>
    <cellStyle name="Ênfase4 10" xfId="523"/>
    <cellStyle name="Ênfase4 11" xfId="524"/>
    <cellStyle name="Ênfase4 12" xfId="525"/>
    <cellStyle name="Ênfase4 13" xfId="526"/>
    <cellStyle name="Ênfase4 14" xfId="527"/>
    <cellStyle name="Ênfase4 15" xfId="3464"/>
    <cellStyle name="Ênfase4 16" xfId="3465"/>
    <cellStyle name="Ênfase4 17" xfId="3466"/>
    <cellStyle name="Ênfase4 18" xfId="3467"/>
    <cellStyle name="Ênfase4 19" xfId="3468"/>
    <cellStyle name="Ênfase4 2" xfId="528"/>
    <cellStyle name="Ênfase4 20" xfId="3469"/>
    <cellStyle name="Ênfase4 21" xfId="3470"/>
    <cellStyle name="Ênfase4 22" xfId="3471"/>
    <cellStyle name="Ênfase4 3" xfId="529"/>
    <cellStyle name="Ênfase4 4" xfId="530"/>
    <cellStyle name="Ênfase4 5" xfId="531"/>
    <cellStyle name="Ênfase4 6" xfId="532"/>
    <cellStyle name="Ênfase4 7" xfId="533"/>
    <cellStyle name="Ênfase4 8" xfId="534"/>
    <cellStyle name="Ênfase4 9" xfId="535"/>
    <cellStyle name="Ênfase5" xfId="3347" builtinId="45" customBuiltin="1"/>
    <cellStyle name="Ênfase5 2" xfId="536"/>
    <cellStyle name="Ênfase6" xfId="3350" builtinId="49" customBuiltin="1"/>
    <cellStyle name="Ênfase6 2" xfId="537"/>
    <cellStyle name="Entrada" xfId="3338" builtinId="20" customBuiltin="1"/>
    <cellStyle name="Entrada 2" xfId="538"/>
    <cellStyle name="Escondido" xfId="539"/>
    <cellStyle name="Excel Built-in Normal" xfId="3315"/>
    <cellStyle name="Hiperlink" xfId="4283" builtinId="8" hidden="1"/>
    <cellStyle name="Hiperlink 2" xfId="286"/>
    <cellStyle name="Hiperlink 3" xfId="540"/>
    <cellStyle name="Hiperlink 4" xfId="541"/>
    <cellStyle name="Hiperlink Visitado" xfId="3316" builtinId="9" hidden="1"/>
    <cellStyle name="Hiperlink Visitado" xfId="3318" builtinId="9" hidden="1"/>
    <cellStyle name="Hiperlink Visitado" xfId="3319" builtinId="9" hidden="1"/>
    <cellStyle name="Hiperlink Visitado" xfId="3320" builtinId="9" hidden="1"/>
    <cellStyle name="Hiperlink Visitado" xfId="3321" builtinId="9" hidden="1"/>
    <cellStyle name="Hiperlink Visitado" xfId="3322" builtinId="9" hidden="1"/>
    <cellStyle name="Hiperlink Visitado" xfId="3323" builtinId="9" hidden="1"/>
    <cellStyle name="Hiperlink Visitado" xfId="3324" builtinId="9" hidden="1"/>
    <cellStyle name="Hiperlink Visitado" xfId="3325" builtinId="9" hidden="1"/>
    <cellStyle name="Hiperlink Visitado" xfId="3326" builtinId="9" hidden="1"/>
    <cellStyle name="Hiperlink Visitado" xfId="3327" builtinId="9" hidden="1"/>
    <cellStyle name="Hiperlink Visitado" xfId="3328" builtinId="9" hidden="1"/>
    <cellStyle name="Hiperlink Visitado" xfId="3329" builtinId="9" hidden="1"/>
    <cellStyle name="Hiperlink Visitado" xfId="3330" builtinId="9" hidden="1"/>
    <cellStyle name="Hiperlink Visitado" xfId="3331" builtinId="9" hidden="1"/>
    <cellStyle name="Hiperlink Visitado" xfId="3332" builtinId="9" hidden="1"/>
    <cellStyle name="Hiperlink Visitado" xfId="3333" builtinId="9" hidden="1"/>
    <cellStyle name="Hiperlink Visitado" xfId="3334" builtinId="9" hidden="1"/>
    <cellStyle name="Hiperlink Visitado" xfId="3335" builtinId="9" hidden="1"/>
    <cellStyle name="Hiperlink Visitado" xfId="3336" builtinId="9" hidden="1"/>
    <cellStyle name="Hiperlink Visitado" xfId="4284" builtinId="9" hidden="1"/>
    <cellStyle name="Incorreto 10" xfId="542"/>
    <cellStyle name="Incorreto 11" xfId="543"/>
    <cellStyle name="Incorreto 12" xfId="544"/>
    <cellStyle name="Incorreto 13" xfId="545"/>
    <cellStyle name="Incorreto 14" xfId="546"/>
    <cellStyle name="Incorreto 15" xfId="3472"/>
    <cellStyle name="Incorreto 16" xfId="3473"/>
    <cellStyle name="Incorreto 17" xfId="3474"/>
    <cellStyle name="Incorreto 18" xfId="3475"/>
    <cellStyle name="Incorreto 19" xfId="3476"/>
    <cellStyle name="Incorreto 2" xfId="547"/>
    <cellStyle name="Incorreto 20" xfId="3477"/>
    <cellStyle name="Incorreto 21" xfId="3478"/>
    <cellStyle name="Incorreto 22" xfId="3479"/>
    <cellStyle name="Incorreto 3" xfId="548"/>
    <cellStyle name="Incorreto 4" xfId="549"/>
    <cellStyle name="Incorreto 5" xfId="550"/>
    <cellStyle name="Incorreto 6" xfId="551"/>
    <cellStyle name="Incorreto 7" xfId="552"/>
    <cellStyle name="Incorreto 8" xfId="553"/>
    <cellStyle name="Incorreto 9" xfId="554"/>
    <cellStyle name="LinhaFinaAbaixo" xfId="555"/>
    <cellStyle name="Moeda 2" xfId="5"/>
    <cellStyle name="Moeda 4" xfId="6"/>
    <cellStyle name="Moeda 4 10" xfId="7"/>
    <cellStyle name="Moeda 4 11" xfId="8"/>
    <cellStyle name="Moeda 4 12" xfId="9"/>
    <cellStyle name="Moeda 4 13" xfId="10"/>
    <cellStyle name="Moeda 4 14" xfId="11"/>
    <cellStyle name="Moeda 4 15" xfId="12"/>
    <cellStyle name="Moeda 4 16" xfId="13"/>
    <cellStyle name="Moeda 4 17" xfId="14"/>
    <cellStyle name="Moeda 4 18" xfId="15"/>
    <cellStyle name="Moeda 4 19" xfId="16"/>
    <cellStyle name="Moeda 4 2" xfId="17"/>
    <cellStyle name="Moeda 4 20" xfId="18"/>
    <cellStyle name="Moeda 4 21" xfId="19"/>
    <cellStyle name="Moeda 4 3" xfId="20"/>
    <cellStyle name="Moeda 4 4" xfId="21"/>
    <cellStyle name="Moeda 4 5" xfId="22"/>
    <cellStyle name="Moeda 4 6" xfId="23"/>
    <cellStyle name="Moeda 4 7" xfId="24"/>
    <cellStyle name="Moeda 4 8" xfId="25"/>
    <cellStyle name="Moeda 4 9" xfId="26"/>
    <cellStyle name="Neutra" xfId="3337" builtinId="28" customBuiltin="1"/>
    <cellStyle name="Neutra 2" xfId="556"/>
    <cellStyle name="Neutra 3" xfId="557"/>
    <cellStyle name="Normal" xfId="0" builtinId="0"/>
    <cellStyle name="Normal 10" xfId="558"/>
    <cellStyle name="Normal 10 2" xfId="559"/>
    <cellStyle name="Normal 100" xfId="560"/>
    <cellStyle name="Normal 101" xfId="561"/>
    <cellStyle name="Normal 102" xfId="562"/>
    <cellStyle name="Normal 103" xfId="563"/>
    <cellStyle name="Normal 104" xfId="564"/>
    <cellStyle name="Normal 105" xfId="565"/>
    <cellStyle name="Normal 106" xfId="566"/>
    <cellStyle name="Normal 107" xfId="567"/>
    <cellStyle name="Normal 108" xfId="568"/>
    <cellStyle name="Normal 109" xfId="569"/>
    <cellStyle name="Normal 11" xfId="285"/>
    <cellStyle name="Normal 11 2" xfId="570"/>
    <cellStyle name="Normal 11 3" xfId="571"/>
    <cellStyle name="Normal 110" xfId="572"/>
    <cellStyle name="Normal 111" xfId="573"/>
    <cellStyle name="Normal 112" xfId="574"/>
    <cellStyle name="Normal 113" xfId="575"/>
    <cellStyle name="Normal 114" xfId="576"/>
    <cellStyle name="Normal 115" xfId="577"/>
    <cellStyle name="Normal 116" xfId="578"/>
    <cellStyle name="Normal 117" xfId="579"/>
    <cellStyle name="Normal 118" xfId="580"/>
    <cellStyle name="Normal 119" xfId="581"/>
    <cellStyle name="Normal 12 2" xfId="582"/>
    <cellStyle name="Normal 12 3" xfId="583"/>
    <cellStyle name="Normal 120" xfId="584"/>
    <cellStyle name="Normal 121" xfId="585"/>
    <cellStyle name="Normal 122" xfId="586"/>
    <cellStyle name="Normal 123" xfId="587"/>
    <cellStyle name="Normal 124" xfId="588"/>
    <cellStyle name="Normal 125" xfId="589"/>
    <cellStyle name="Normal 13" xfId="590"/>
    <cellStyle name="Normal 13 2" xfId="591"/>
    <cellStyle name="Normal 131" xfId="592"/>
    <cellStyle name="Normal 14" xfId="593"/>
    <cellStyle name="Normal 14 2" xfId="594"/>
    <cellStyle name="Normal 15" xfId="595"/>
    <cellStyle name="Normal 15 2" xfId="596"/>
    <cellStyle name="Normal 16" xfId="597"/>
    <cellStyle name="Normal 16 2" xfId="598"/>
    <cellStyle name="Normal 17 2" xfId="599"/>
    <cellStyle name="Normal 17 3" xfId="600"/>
    <cellStyle name="Normal 18" xfId="601"/>
    <cellStyle name="Normal 18 2" xfId="602"/>
    <cellStyle name="Normal 18 2 2" xfId="603"/>
    <cellStyle name="Normal 18 3" xfId="604"/>
    <cellStyle name="Normal 188" xfId="605"/>
    <cellStyle name="Normal 19 2" xfId="606"/>
    <cellStyle name="Normal 19 3" xfId="607"/>
    <cellStyle name="Normal 191" xfId="608"/>
    <cellStyle name="Normal 2" xfId="4"/>
    <cellStyle name="Normal 2 10" xfId="609"/>
    <cellStyle name="Normal 2 10 10" xfId="610"/>
    <cellStyle name="Normal 2 10 11" xfId="611"/>
    <cellStyle name="Normal 2 10 12" xfId="612"/>
    <cellStyle name="Normal 2 10 13" xfId="613"/>
    <cellStyle name="Normal 2 10 14" xfId="614"/>
    <cellStyle name="Normal 2 10 15" xfId="615"/>
    <cellStyle name="Normal 2 10 16" xfId="616"/>
    <cellStyle name="Normal 2 10 17" xfId="617"/>
    <cellStyle name="Normal 2 10 18" xfId="618"/>
    <cellStyle name="Normal 2 10 19" xfId="619"/>
    <cellStyle name="Normal 2 10 2" xfId="27"/>
    <cellStyle name="Normal 2 10 2 2" xfId="620"/>
    <cellStyle name="Normal 2 10 2 3" xfId="621"/>
    <cellStyle name="Normal 2 10 20" xfId="622"/>
    <cellStyle name="Normal 2 10 21" xfId="623"/>
    <cellStyle name="Normal 2 10 21 2" xfId="624"/>
    <cellStyle name="Normal 2 10 22" xfId="625"/>
    <cellStyle name="Normal 2 10 3" xfId="626"/>
    <cellStyle name="Normal 2 10 3 2" xfId="627"/>
    <cellStyle name="Normal 2 10 3 3" xfId="628"/>
    <cellStyle name="Normal 2 10 4" xfId="629"/>
    <cellStyle name="Normal 2 10 5" xfId="630"/>
    <cellStyle name="Normal 2 10 6" xfId="631"/>
    <cellStyle name="Normal 2 10 7" xfId="632"/>
    <cellStyle name="Normal 2 10 8" xfId="633"/>
    <cellStyle name="Normal 2 10 9" xfId="634"/>
    <cellStyle name="Normal 2 11" xfId="635"/>
    <cellStyle name="Normal 2 11 10" xfId="636"/>
    <cellStyle name="Normal 2 11 11" xfId="637"/>
    <cellStyle name="Normal 2 11 12" xfId="638"/>
    <cellStyle name="Normal 2 11 13" xfId="639"/>
    <cellStyle name="Normal 2 11 14" xfId="640"/>
    <cellStyle name="Normal 2 11 15" xfId="641"/>
    <cellStyle name="Normal 2 11 16" xfId="642"/>
    <cellStyle name="Normal 2 11 17" xfId="643"/>
    <cellStyle name="Normal 2 11 2" xfId="644"/>
    <cellStyle name="Normal 2 11 3" xfId="645"/>
    <cellStyle name="Normal 2 11 4" xfId="646"/>
    <cellStyle name="Normal 2 11 5" xfId="647"/>
    <cellStyle name="Normal 2 11 6" xfId="648"/>
    <cellStyle name="Normal 2 11 7" xfId="649"/>
    <cellStyle name="Normal 2 11 8" xfId="650"/>
    <cellStyle name="Normal 2 11 9" xfId="651"/>
    <cellStyle name="Normal 2 12" xfId="652"/>
    <cellStyle name="Normal 2 12 10" xfId="653"/>
    <cellStyle name="Normal 2 12 11" xfId="654"/>
    <cellStyle name="Normal 2 12 12" xfId="655"/>
    <cellStyle name="Normal 2 12 13" xfId="656"/>
    <cellStyle name="Normal 2 12 14" xfId="657"/>
    <cellStyle name="Normal 2 12 15" xfId="658"/>
    <cellStyle name="Normal 2 12 16" xfId="659"/>
    <cellStyle name="Normal 2 12 2" xfId="660"/>
    <cellStyle name="Normal 2 12 3" xfId="661"/>
    <cellStyle name="Normal 2 12 4" xfId="662"/>
    <cellStyle name="Normal 2 12 5" xfId="663"/>
    <cellStyle name="Normal 2 12 6" xfId="664"/>
    <cellStyle name="Normal 2 12 7" xfId="665"/>
    <cellStyle name="Normal 2 12 8" xfId="666"/>
    <cellStyle name="Normal 2 12 9" xfId="667"/>
    <cellStyle name="Normal 2 13" xfId="668"/>
    <cellStyle name="Normal 2 13 2" xfId="669"/>
    <cellStyle name="Normal 2 13 3" xfId="670"/>
    <cellStyle name="Normal 2 13 4" xfId="671"/>
    <cellStyle name="Normal 2 13 5" xfId="672"/>
    <cellStyle name="Normal 2 13 6" xfId="673"/>
    <cellStyle name="Normal 2 13 7" xfId="674"/>
    <cellStyle name="Normal 2 13 8" xfId="675"/>
    <cellStyle name="Normal 2 13 9" xfId="676"/>
    <cellStyle name="Normal 2 14" xfId="677"/>
    <cellStyle name="Normal 2 14 2" xfId="678"/>
    <cellStyle name="Normal 2 15" xfId="679"/>
    <cellStyle name="Normal 2 15 2" xfId="680"/>
    <cellStyle name="Normal 2 16" xfId="681"/>
    <cellStyle name="Normal 2 16 2" xfId="682"/>
    <cellStyle name="Normal 2 17" xfId="683"/>
    <cellStyle name="Normal 2 17 2" xfId="684"/>
    <cellStyle name="Normal 2 18" xfId="685"/>
    <cellStyle name="Normal 2 18 2" xfId="686"/>
    <cellStyle name="Normal 2 19" xfId="687"/>
    <cellStyle name="Normal 2 19 2" xfId="688"/>
    <cellStyle name="Normal 2 19 2 2" xfId="689"/>
    <cellStyle name="Normal 2 19 3" xfId="690"/>
    <cellStyle name="Normal 2 19 4" xfId="691"/>
    <cellStyle name="Normal 2 19 5" xfId="692"/>
    <cellStyle name="Normal 2 19 6" xfId="693"/>
    <cellStyle name="Normal 2 2" xfId="694"/>
    <cellStyle name="Normal 2 2 10" xfId="695"/>
    <cellStyle name="Normal 2 2 10 2" xfId="696"/>
    <cellStyle name="Normal 2 2 10 3" xfId="697"/>
    <cellStyle name="Normal 2 2 11" xfId="698"/>
    <cellStyle name="Normal 2 2 11 2" xfId="699"/>
    <cellStyle name="Normal 2 2 11 3" xfId="700"/>
    <cellStyle name="Normal 2 2 12" xfId="701"/>
    <cellStyle name="Normal 2 2 12 2" xfId="702"/>
    <cellStyle name="Normal 2 2 12 3" xfId="703"/>
    <cellStyle name="Normal 2 2 13" xfId="704"/>
    <cellStyle name="Normal 2 2 13 2" xfId="705"/>
    <cellStyle name="Normal 2 2 13 3" xfId="706"/>
    <cellStyle name="Normal 2 2 14" xfId="707"/>
    <cellStyle name="Normal 2 2 15" xfId="708"/>
    <cellStyle name="Normal 2 2 16" xfId="709"/>
    <cellStyle name="Normal 2 2 16 2" xfId="710"/>
    <cellStyle name="Normal 2 2 17" xfId="711"/>
    <cellStyle name="Normal 2 2 18" xfId="712"/>
    <cellStyle name="Normal 2 2 19" xfId="713"/>
    <cellStyle name="Normal 2 2 2" xfId="714"/>
    <cellStyle name="Normal 2 2 2 2" xfId="715"/>
    <cellStyle name="Normal 2 2 2 3" xfId="716"/>
    <cellStyle name="Normal 2 2 2 3 2" xfId="717"/>
    <cellStyle name="Normal 2 2 2 4" xfId="718"/>
    <cellStyle name="Normal 2 2 20" xfId="719"/>
    <cellStyle name="Normal 2 2 21" xfId="720"/>
    <cellStyle name="Normal 2 2 22" xfId="721"/>
    <cellStyle name="Normal 2 2 23" xfId="722"/>
    <cellStyle name="Normal 2 2 24" xfId="723"/>
    <cellStyle name="Normal 2 2 25" xfId="724"/>
    <cellStyle name="Normal 2 2 26" xfId="725"/>
    <cellStyle name="Normal 2 2 27" xfId="726"/>
    <cellStyle name="Normal 2 2 28" xfId="727"/>
    <cellStyle name="Normal 2 2 29" xfId="728"/>
    <cellStyle name="Normal 2 2 3" xfId="729"/>
    <cellStyle name="Normal 2 2 3 2" xfId="730"/>
    <cellStyle name="Normal 2 2 3 3" xfId="731"/>
    <cellStyle name="Normal 2 2 30" xfId="732"/>
    <cellStyle name="Normal 2 2 31" xfId="733"/>
    <cellStyle name="Normal 2 2 32" xfId="734"/>
    <cellStyle name="Normal 2 2 33" xfId="735"/>
    <cellStyle name="Normal 2 2 34" xfId="736"/>
    <cellStyle name="Normal 2 2 35" xfId="737"/>
    <cellStyle name="Normal 2 2 36" xfId="738"/>
    <cellStyle name="Normal 2 2 4" xfId="739"/>
    <cellStyle name="Normal 2 2 4 2" xfId="740"/>
    <cellStyle name="Normal 2 2 4 3" xfId="741"/>
    <cellStyle name="Normal 2 2 5" xfId="742"/>
    <cellStyle name="Normal 2 2 5 2" xfId="743"/>
    <cellStyle name="Normal 2 2 5 3" xfId="744"/>
    <cellStyle name="Normal 2 2 6" xfId="745"/>
    <cellStyle name="Normal 2 2 6 2" xfId="746"/>
    <cellStyle name="Normal 2 2 6 3" xfId="747"/>
    <cellStyle name="Normal 2 2 7" xfId="748"/>
    <cellStyle name="Normal 2 2 7 2" xfId="749"/>
    <cellStyle name="Normal 2 2 7 3" xfId="750"/>
    <cellStyle name="Normal 2 2 8" xfId="751"/>
    <cellStyle name="Normal 2 2 8 2" xfId="752"/>
    <cellStyle name="Normal 2 2 8 2 2" xfId="753"/>
    <cellStyle name="Normal 2 2 8 2 2 2" xfId="754"/>
    <cellStyle name="Normal 2 2 8 2 3" xfId="755"/>
    <cellStyle name="Normal 2 2 8 3" xfId="756"/>
    <cellStyle name="Normal 2 2 8 3 2" xfId="757"/>
    <cellStyle name="Normal 2 2 8 4" xfId="758"/>
    <cellStyle name="Normal 2 2 9" xfId="759"/>
    <cellStyle name="Normal 2 2 9 2" xfId="760"/>
    <cellStyle name="Normal 2 2 9 3" xfId="761"/>
    <cellStyle name="Normal 2 2 9 3 2" xfId="762"/>
    <cellStyle name="Normal 2 2 9 3 3" xfId="763"/>
    <cellStyle name="Normal 2 2 9 3 4" xfId="764"/>
    <cellStyle name="Normal 2 2 9 4" xfId="765"/>
    <cellStyle name="Normal 2 20" xfId="766"/>
    <cellStyle name="Normal 2 20 2" xfId="767"/>
    <cellStyle name="Normal 2 20 2 2" xfId="768"/>
    <cellStyle name="Normal 2 21" xfId="769"/>
    <cellStyle name="Normal 2 21 2" xfId="770"/>
    <cellStyle name="Normal 2 22" xfId="771"/>
    <cellStyle name="Normal 2 22 2" xfId="772"/>
    <cellStyle name="Normal 2 22 3" xfId="773"/>
    <cellStyle name="Normal 2 23" xfId="774"/>
    <cellStyle name="Normal 2 24" xfId="775"/>
    <cellStyle name="Normal 2 24 2" xfId="776"/>
    <cellStyle name="Normal 2 24 2 2" xfId="777"/>
    <cellStyle name="Normal 2 24 2 2 2" xfId="778"/>
    <cellStyle name="Normal 2 24 2 2 3" xfId="779"/>
    <cellStyle name="Normal 2 24 3" xfId="780"/>
    <cellStyle name="Normal 2 24 3 2" xfId="781"/>
    <cellStyle name="Normal 2 24 3 3" xfId="782"/>
    <cellStyle name="Normal 2 24 4" xfId="783"/>
    <cellStyle name="Normal 2 25" xfId="784"/>
    <cellStyle name="Normal 2 25 2" xfId="785"/>
    <cellStyle name="Normal 2 25 3" xfId="786"/>
    <cellStyle name="Normal 2 26" xfId="787"/>
    <cellStyle name="Normal 2 26 2" xfId="788"/>
    <cellStyle name="Normal 2 26 2 2" xfId="789"/>
    <cellStyle name="Normal 2 27" xfId="790"/>
    <cellStyle name="Normal 2 28" xfId="791"/>
    <cellStyle name="Normal 2 29" xfId="792"/>
    <cellStyle name="Normal 2 3" xfId="793"/>
    <cellStyle name="Normal 2 3 10" xfId="794"/>
    <cellStyle name="Normal 2 3 11" xfId="795"/>
    <cellStyle name="Normal 2 3 12" xfId="796"/>
    <cellStyle name="Normal 2 3 13" xfId="797"/>
    <cellStyle name="Normal 2 3 14" xfId="798"/>
    <cellStyle name="Normal 2 3 15" xfId="799"/>
    <cellStyle name="Normal 2 3 16" xfId="800"/>
    <cellStyle name="Normal 2 3 17" xfId="801"/>
    <cellStyle name="Normal 2 3 18" xfId="802"/>
    <cellStyle name="Normal 2 3 19" xfId="803"/>
    <cellStyle name="Normal 2 3 2" xfId="804"/>
    <cellStyle name="Normal 2 3 2 2" xfId="805"/>
    <cellStyle name="Normal 2 3 2 3" xfId="806"/>
    <cellStyle name="Normal 2 3 20" xfId="807"/>
    <cellStyle name="Normal 2 3 21" xfId="808"/>
    <cellStyle name="Normal 2 3 22" xfId="809"/>
    <cellStyle name="Normal 2 3 23" xfId="810"/>
    <cellStyle name="Normal 2 3 24" xfId="811"/>
    <cellStyle name="Normal 2 3 25" xfId="812"/>
    <cellStyle name="Normal 2 3 26" xfId="813"/>
    <cellStyle name="Normal 2 3 3" xfId="814"/>
    <cellStyle name="Normal 2 3 3 2" xfId="815"/>
    <cellStyle name="Normal 2 3 3 2 2" xfId="816"/>
    <cellStyle name="Normal 2 3 3 3" xfId="817"/>
    <cellStyle name="Normal 2 3 3 4" xfId="818"/>
    <cellStyle name="Normal 2 3 4" xfId="819"/>
    <cellStyle name="Normal 2 3 4 2" xfId="820"/>
    <cellStyle name="Normal 2 3 4 2 2" xfId="821"/>
    <cellStyle name="Normal 2 3 4 3" xfId="822"/>
    <cellStyle name="Normal 2 3 4 4" xfId="823"/>
    <cellStyle name="Normal 2 3 5" xfId="824"/>
    <cellStyle name="Normal 2 3 5 2" xfId="825"/>
    <cellStyle name="Normal 2 3 5 3" xfId="826"/>
    <cellStyle name="Normal 2 3 5 4" xfId="827"/>
    <cellStyle name="Normal 2 3 6" xfId="828"/>
    <cellStyle name="Normal 2 3 6 2" xfId="829"/>
    <cellStyle name="Normal 2 3 6 3" xfId="830"/>
    <cellStyle name="Normal 2 3 6 4" xfId="831"/>
    <cellStyle name="Normal 2 3 7" xfId="832"/>
    <cellStyle name="Normal 2 3 7 2" xfId="833"/>
    <cellStyle name="Normal 2 3 7 3" xfId="834"/>
    <cellStyle name="Normal 2 3 8" xfId="835"/>
    <cellStyle name="Normal 2 3 9" xfId="836"/>
    <cellStyle name="Normal 2 30" xfId="837"/>
    <cellStyle name="Normal 2 31" xfId="838"/>
    <cellStyle name="Normal 2 31 2" xfId="839"/>
    <cellStyle name="Normal 2 32" xfId="840"/>
    <cellStyle name="Normal 2 33" xfId="841"/>
    <cellStyle name="Normal 2 33 2" xfId="842"/>
    <cellStyle name="Normal 2 34" xfId="843"/>
    <cellStyle name="Normal 2 34 2" xfId="844"/>
    <cellStyle name="Normal 2 35" xfId="845"/>
    <cellStyle name="Normal 2 35 2" xfId="846"/>
    <cellStyle name="Normal 2 36" xfId="847"/>
    <cellStyle name="Normal 2 36 2" xfId="848"/>
    <cellStyle name="Normal 2 37" xfId="849"/>
    <cellStyle name="Normal 2 37 2" xfId="850"/>
    <cellStyle name="Normal 2 38" xfId="851"/>
    <cellStyle name="Normal 2 38 2" xfId="852"/>
    <cellStyle name="Normal 2 39" xfId="853"/>
    <cellStyle name="Normal 2 39 2" xfId="854"/>
    <cellStyle name="Normal 2 4" xfId="855"/>
    <cellStyle name="Normal 2 4 10" xfId="856"/>
    <cellStyle name="Normal 2 4 10 2" xfId="857"/>
    <cellStyle name="Normal 2 4 10 3" xfId="858"/>
    <cellStyle name="Normal 2 4 11" xfId="859"/>
    <cellStyle name="Normal 2 4 12" xfId="860"/>
    <cellStyle name="Normal 2 4 13" xfId="861"/>
    <cellStyle name="Normal 2 4 14" xfId="862"/>
    <cellStyle name="Normal 2 4 15" xfId="863"/>
    <cellStyle name="Normal 2 4 16" xfId="864"/>
    <cellStyle name="Normal 2 4 17" xfId="865"/>
    <cellStyle name="Normal 2 4 18" xfId="866"/>
    <cellStyle name="Normal 2 4 19" xfId="867"/>
    <cellStyle name="Normal 2 4 2" xfId="868"/>
    <cellStyle name="Normal 2 4 2 2" xfId="869"/>
    <cellStyle name="Normal 2 4 2 2 10" xfId="870"/>
    <cellStyle name="Normal 2 4 2 2 11" xfId="871"/>
    <cellStyle name="Normal 2 4 2 2 12" xfId="872"/>
    <cellStyle name="Normal 2 4 2 2 13" xfId="873"/>
    <cellStyle name="Normal 2 4 2 2 14" xfId="874"/>
    <cellStyle name="Normal 2 4 2 2 15" xfId="875"/>
    <cellStyle name="Normal 2 4 2 2 16" xfId="876"/>
    <cellStyle name="Normal 2 4 2 2 17" xfId="877"/>
    <cellStyle name="Normal 2 4 2 2 18" xfId="878"/>
    <cellStyle name="Normal 2 4 2 2 19" xfId="879"/>
    <cellStyle name="Normal 2 4 2 2 2" xfId="880"/>
    <cellStyle name="Normal 2 4 2 2 2 2" xfId="881"/>
    <cellStyle name="Normal 2 4 2 2 2 2 10" xfId="882"/>
    <cellStyle name="Normal 2 4 2 2 2 2 11" xfId="883"/>
    <cellStyle name="Normal 2 4 2 2 2 2 12" xfId="884"/>
    <cellStyle name="Normal 2 4 2 2 2 2 13" xfId="885"/>
    <cellStyle name="Normal 2 4 2 2 2 2 14" xfId="886"/>
    <cellStyle name="Normal 2 4 2 2 2 2 15" xfId="887"/>
    <cellStyle name="Normal 2 4 2 2 2 2 16" xfId="888"/>
    <cellStyle name="Normal 2 4 2 2 2 2 17" xfId="889"/>
    <cellStyle name="Normal 2 4 2 2 2 2 18" xfId="890"/>
    <cellStyle name="Normal 2 4 2 2 2 2 19" xfId="891"/>
    <cellStyle name="Normal 2 4 2 2 2 2 2" xfId="892"/>
    <cellStyle name="Normal 2 4 2 2 2 2 2 2" xfId="893"/>
    <cellStyle name="Normal 2 4 2 2 2 2 2 2 10" xfId="894"/>
    <cellStyle name="Normal 2 4 2 2 2 2 2 2 11" xfId="895"/>
    <cellStyle name="Normal 2 4 2 2 2 2 2 2 12" xfId="896"/>
    <cellStyle name="Normal 2 4 2 2 2 2 2 2 13" xfId="897"/>
    <cellStyle name="Normal 2 4 2 2 2 2 2 2 14" xfId="898"/>
    <cellStyle name="Normal 2 4 2 2 2 2 2 2 15" xfId="899"/>
    <cellStyle name="Normal 2 4 2 2 2 2 2 2 16" xfId="900"/>
    <cellStyle name="Normal 2 4 2 2 2 2 2 2 17" xfId="901"/>
    <cellStyle name="Normal 2 4 2 2 2 2 2 2 18" xfId="902"/>
    <cellStyle name="Normal 2 4 2 2 2 2 2 2 19" xfId="903"/>
    <cellStyle name="Normal 2 4 2 2 2 2 2 2 2" xfId="904"/>
    <cellStyle name="Normal 2 4 2 2 2 2 2 2 2 2" xfId="905"/>
    <cellStyle name="Normal 2 4 2 2 2 2 2 2 2 3" xfId="906"/>
    <cellStyle name="Normal 2 4 2 2 2 2 2 2 20" xfId="907"/>
    <cellStyle name="Normal 2 4 2 2 2 2 2 2 21" xfId="908"/>
    <cellStyle name="Normal 2 4 2 2 2 2 2 2 22" xfId="909"/>
    <cellStyle name="Normal 2 4 2 2 2 2 2 2 23" xfId="910"/>
    <cellStyle name="Normal 2 4 2 2 2 2 2 2 24" xfId="911"/>
    <cellStyle name="Normal 2 4 2 2 2 2 2 2 25" xfId="912"/>
    <cellStyle name="Normal 2 4 2 2 2 2 2 2 3" xfId="913"/>
    <cellStyle name="Normal 2 4 2 2 2 2 2 2 3 2" xfId="914"/>
    <cellStyle name="Normal 2 4 2 2 2 2 2 2 3 3" xfId="915"/>
    <cellStyle name="Normal 2 4 2 2 2 2 2 2 4" xfId="916"/>
    <cellStyle name="Normal 2 4 2 2 2 2 2 2 4 2" xfId="917"/>
    <cellStyle name="Normal 2 4 2 2 2 2 2 2 4 3" xfId="918"/>
    <cellStyle name="Normal 2 4 2 2 2 2 2 2 5" xfId="919"/>
    <cellStyle name="Normal 2 4 2 2 2 2 2 2 5 2" xfId="920"/>
    <cellStyle name="Normal 2 4 2 2 2 2 2 2 5 3" xfId="921"/>
    <cellStyle name="Normal 2 4 2 2 2 2 2 2 6" xfId="922"/>
    <cellStyle name="Normal 2 4 2 2 2 2 2 2 6 2" xfId="923"/>
    <cellStyle name="Normal 2 4 2 2 2 2 2 2 6 3" xfId="924"/>
    <cellStyle name="Normal 2 4 2 2 2 2 2 2 7" xfId="925"/>
    <cellStyle name="Normal 2 4 2 2 2 2 2 2 7 2" xfId="926"/>
    <cellStyle name="Normal 2 4 2 2 2 2 2 2 7 3" xfId="927"/>
    <cellStyle name="Normal 2 4 2 2 2 2 2 2 8" xfId="928"/>
    <cellStyle name="Normal 2 4 2 2 2 2 2 2 9" xfId="929"/>
    <cellStyle name="Normal 2 4 2 2 2 2 2 3" xfId="930"/>
    <cellStyle name="Normal 2 4 2 2 2 2 20" xfId="931"/>
    <cellStyle name="Normal 2 4 2 2 2 2 21" xfId="932"/>
    <cellStyle name="Normal 2 4 2 2 2 2 22" xfId="933"/>
    <cellStyle name="Normal 2 4 2 2 2 2 23" xfId="934"/>
    <cellStyle name="Normal 2 4 2 2 2 2 24" xfId="935"/>
    <cellStyle name="Normal 2 4 2 2 2 2 25" xfId="936"/>
    <cellStyle name="Normal 2 4 2 2 2 2 26" xfId="937"/>
    <cellStyle name="Normal 2 4 2 2 2 2 3" xfId="938"/>
    <cellStyle name="Normal 2 4 2 2 2 2 3 2" xfId="939"/>
    <cellStyle name="Normal 2 4 2 2 2 2 3 3" xfId="940"/>
    <cellStyle name="Normal 2 4 2 2 2 2 4" xfId="941"/>
    <cellStyle name="Normal 2 4 2 2 2 2 4 2" xfId="942"/>
    <cellStyle name="Normal 2 4 2 2 2 2 4 3" xfId="943"/>
    <cellStyle name="Normal 2 4 2 2 2 2 5" xfId="944"/>
    <cellStyle name="Normal 2 4 2 2 2 2 5 2" xfId="945"/>
    <cellStyle name="Normal 2 4 2 2 2 2 5 3" xfId="946"/>
    <cellStyle name="Normal 2 4 2 2 2 2 6" xfId="947"/>
    <cellStyle name="Normal 2 4 2 2 2 2 6 2" xfId="948"/>
    <cellStyle name="Normal 2 4 2 2 2 2 6 3" xfId="949"/>
    <cellStyle name="Normal 2 4 2 2 2 2 7" xfId="950"/>
    <cellStyle name="Normal 2 4 2 2 2 2 7 2" xfId="951"/>
    <cellStyle name="Normal 2 4 2 2 2 2 7 3" xfId="952"/>
    <cellStyle name="Normal 2 4 2 2 2 2 8" xfId="953"/>
    <cellStyle name="Normal 2 4 2 2 2 2 8 2" xfId="954"/>
    <cellStyle name="Normal 2 4 2 2 2 2 8 3" xfId="955"/>
    <cellStyle name="Normal 2 4 2 2 2 2 9" xfId="956"/>
    <cellStyle name="Normal 2 4 2 2 2 3" xfId="957"/>
    <cellStyle name="Normal 2 4 2 2 2 3 10" xfId="958"/>
    <cellStyle name="Normal 2 4 2 2 2 3 11" xfId="959"/>
    <cellStyle name="Normal 2 4 2 2 2 3 12" xfId="960"/>
    <cellStyle name="Normal 2 4 2 2 2 3 13" xfId="961"/>
    <cellStyle name="Normal 2 4 2 2 2 3 14" xfId="962"/>
    <cellStyle name="Normal 2 4 2 2 2 3 15" xfId="963"/>
    <cellStyle name="Normal 2 4 2 2 2 3 16" xfId="964"/>
    <cellStyle name="Normal 2 4 2 2 2 3 17" xfId="965"/>
    <cellStyle name="Normal 2 4 2 2 2 3 18" xfId="966"/>
    <cellStyle name="Normal 2 4 2 2 2 3 19" xfId="967"/>
    <cellStyle name="Normal 2 4 2 2 2 3 2" xfId="968"/>
    <cellStyle name="Normal 2 4 2 2 2 3 2 2" xfId="969"/>
    <cellStyle name="Normal 2 4 2 2 2 3 2 3" xfId="970"/>
    <cellStyle name="Normal 2 4 2 2 2 3 20" xfId="971"/>
    <cellStyle name="Normal 2 4 2 2 2 3 21" xfId="972"/>
    <cellStyle name="Normal 2 4 2 2 2 3 22" xfId="973"/>
    <cellStyle name="Normal 2 4 2 2 2 3 23" xfId="974"/>
    <cellStyle name="Normal 2 4 2 2 2 3 24" xfId="975"/>
    <cellStyle name="Normal 2 4 2 2 2 3 25" xfId="976"/>
    <cellStyle name="Normal 2 4 2 2 2 3 3" xfId="977"/>
    <cellStyle name="Normal 2 4 2 2 2 3 3 2" xfId="978"/>
    <cellStyle name="Normal 2 4 2 2 2 3 3 3" xfId="979"/>
    <cellStyle name="Normal 2 4 2 2 2 3 4" xfId="980"/>
    <cellStyle name="Normal 2 4 2 2 2 3 4 2" xfId="981"/>
    <cellStyle name="Normal 2 4 2 2 2 3 4 3" xfId="982"/>
    <cellStyle name="Normal 2 4 2 2 2 3 5" xfId="983"/>
    <cellStyle name="Normal 2 4 2 2 2 3 5 2" xfId="984"/>
    <cellStyle name="Normal 2 4 2 2 2 3 5 3" xfId="985"/>
    <cellStyle name="Normal 2 4 2 2 2 3 6" xfId="986"/>
    <cellStyle name="Normal 2 4 2 2 2 3 6 2" xfId="987"/>
    <cellStyle name="Normal 2 4 2 2 2 3 6 3" xfId="988"/>
    <cellStyle name="Normal 2 4 2 2 2 3 7" xfId="989"/>
    <cellStyle name="Normal 2 4 2 2 2 3 7 2" xfId="990"/>
    <cellStyle name="Normal 2 4 2 2 2 3 7 3" xfId="991"/>
    <cellStyle name="Normal 2 4 2 2 2 3 8" xfId="992"/>
    <cellStyle name="Normal 2 4 2 2 2 3 9" xfId="993"/>
    <cellStyle name="Normal 2 4 2 2 2 4" xfId="994"/>
    <cellStyle name="Normal 2 4 2 2 20" xfId="995"/>
    <cellStyle name="Normal 2 4 2 2 21" xfId="996"/>
    <cellStyle name="Normal 2 4 2 2 22" xfId="997"/>
    <cellStyle name="Normal 2 4 2 2 23" xfId="998"/>
    <cellStyle name="Normal 2 4 2 2 24" xfId="999"/>
    <cellStyle name="Normal 2 4 2 2 25" xfId="1000"/>
    <cellStyle name="Normal 2 4 2 2 26" xfId="1001"/>
    <cellStyle name="Normal 2 4 2 2 27" xfId="1002"/>
    <cellStyle name="Normal 2 4 2 2 3" xfId="1003"/>
    <cellStyle name="Normal 2 4 2 2 3 2" xfId="1004"/>
    <cellStyle name="Normal 2 4 2 2 3 2 10" xfId="1005"/>
    <cellStyle name="Normal 2 4 2 2 3 2 11" xfId="1006"/>
    <cellStyle name="Normal 2 4 2 2 3 2 12" xfId="1007"/>
    <cellStyle name="Normal 2 4 2 2 3 2 13" xfId="1008"/>
    <cellStyle name="Normal 2 4 2 2 3 2 14" xfId="1009"/>
    <cellStyle name="Normal 2 4 2 2 3 2 15" xfId="1010"/>
    <cellStyle name="Normal 2 4 2 2 3 2 16" xfId="1011"/>
    <cellStyle name="Normal 2 4 2 2 3 2 17" xfId="1012"/>
    <cellStyle name="Normal 2 4 2 2 3 2 18" xfId="1013"/>
    <cellStyle name="Normal 2 4 2 2 3 2 19" xfId="1014"/>
    <cellStyle name="Normal 2 4 2 2 3 2 2" xfId="1015"/>
    <cellStyle name="Normal 2 4 2 2 3 2 2 2" xfId="1016"/>
    <cellStyle name="Normal 2 4 2 2 3 2 2 3" xfId="1017"/>
    <cellStyle name="Normal 2 4 2 2 3 2 20" xfId="1018"/>
    <cellStyle name="Normal 2 4 2 2 3 2 21" xfId="1019"/>
    <cellStyle name="Normal 2 4 2 2 3 2 22" xfId="1020"/>
    <cellStyle name="Normal 2 4 2 2 3 2 23" xfId="1021"/>
    <cellStyle name="Normal 2 4 2 2 3 2 24" xfId="1022"/>
    <cellStyle name="Normal 2 4 2 2 3 2 25" xfId="1023"/>
    <cellStyle name="Normal 2 4 2 2 3 2 3" xfId="1024"/>
    <cellStyle name="Normal 2 4 2 2 3 2 3 2" xfId="1025"/>
    <cellStyle name="Normal 2 4 2 2 3 2 3 3" xfId="1026"/>
    <cellStyle name="Normal 2 4 2 2 3 2 4" xfId="1027"/>
    <cellStyle name="Normal 2 4 2 2 3 2 4 2" xfId="1028"/>
    <cellStyle name="Normal 2 4 2 2 3 2 4 3" xfId="1029"/>
    <cellStyle name="Normal 2 4 2 2 3 2 5" xfId="1030"/>
    <cellStyle name="Normal 2 4 2 2 3 2 5 2" xfId="1031"/>
    <cellStyle name="Normal 2 4 2 2 3 2 5 3" xfId="1032"/>
    <cellStyle name="Normal 2 4 2 2 3 2 6" xfId="1033"/>
    <cellStyle name="Normal 2 4 2 2 3 2 6 2" xfId="1034"/>
    <cellStyle name="Normal 2 4 2 2 3 2 6 3" xfId="1035"/>
    <cellStyle name="Normal 2 4 2 2 3 2 7" xfId="1036"/>
    <cellStyle name="Normal 2 4 2 2 3 2 7 2" xfId="1037"/>
    <cellStyle name="Normal 2 4 2 2 3 2 7 3" xfId="1038"/>
    <cellStyle name="Normal 2 4 2 2 3 2 8" xfId="1039"/>
    <cellStyle name="Normal 2 4 2 2 3 2 9" xfId="1040"/>
    <cellStyle name="Normal 2 4 2 2 3 3" xfId="1041"/>
    <cellStyle name="Normal 2 4 2 2 4" xfId="1042"/>
    <cellStyle name="Normal 2 4 2 2 4 2" xfId="1043"/>
    <cellStyle name="Normal 2 4 2 2 4 3" xfId="1044"/>
    <cellStyle name="Normal 2 4 2 2 5" xfId="1045"/>
    <cellStyle name="Normal 2 4 2 2 5 2" xfId="1046"/>
    <cellStyle name="Normal 2 4 2 2 5 3" xfId="1047"/>
    <cellStyle name="Normal 2 4 2 2 6" xfId="1048"/>
    <cellStyle name="Normal 2 4 2 2 6 2" xfId="1049"/>
    <cellStyle name="Normal 2 4 2 2 6 3" xfId="1050"/>
    <cellStyle name="Normal 2 4 2 2 7" xfId="1051"/>
    <cellStyle name="Normal 2 4 2 2 7 2" xfId="1052"/>
    <cellStyle name="Normal 2 4 2 2 7 3" xfId="1053"/>
    <cellStyle name="Normal 2 4 2 2 8" xfId="1054"/>
    <cellStyle name="Normal 2 4 2 2 8 2" xfId="1055"/>
    <cellStyle name="Normal 2 4 2 2 8 3" xfId="1056"/>
    <cellStyle name="Normal 2 4 2 2 9" xfId="1057"/>
    <cellStyle name="Normal 2 4 2 2 9 2" xfId="1058"/>
    <cellStyle name="Normal 2 4 2 2 9 3" xfId="1059"/>
    <cellStyle name="Normal 2 4 2 3" xfId="1060"/>
    <cellStyle name="Normal 2 4 2 3 10" xfId="1061"/>
    <cellStyle name="Normal 2 4 2 3 11" xfId="1062"/>
    <cellStyle name="Normal 2 4 2 3 12" xfId="1063"/>
    <cellStyle name="Normal 2 4 2 3 13" xfId="1064"/>
    <cellStyle name="Normal 2 4 2 3 14" xfId="1065"/>
    <cellStyle name="Normal 2 4 2 3 15" xfId="1066"/>
    <cellStyle name="Normal 2 4 2 3 16" xfId="1067"/>
    <cellStyle name="Normal 2 4 2 3 17" xfId="1068"/>
    <cellStyle name="Normal 2 4 2 3 18" xfId="1069"/>
    <cellStyle name="Normal 2 4 2 3 19" xfId="1070"/>
    <cellStyle name="Normal 2 4 2 3 2" xfId="1071"/>
    <cellStyle name="Normal 2 4 2 3 2 2" xfId="1072"/>
    <cellStyle name="Normal 2 4 2 3 2 2 10" xfId="1073"/>
    <cellStyle name="Normal 2 4 2 3 2 2 11" xfId="1074"/>
    <cellStyle name="Normal 2 4 2 3 2 2 12" xfId="1075"/>
    <cellStyle name="Normal 2 4 2 3 2 2 13" xfId="1076"/>
    <cellStyle name="Normal 2 4 2 3 2 2 14" xfId="1077"/>
    <cellStyle name="Normal 2 4 2 3 2 2 15" xfId="1078"/>
    <cellStyle name="Normal 2 4 2 3 2 2 16" xfId="1079"/>
    <cellStyle name="Normal 2 4 2 3 2 2 17" xfId="1080"/>
    <cellStyle name="Normal 2 4 2 3 2 2 18" xfId="1081"/>
    <cellStyle name="Normal 2 4 2 3 2 2 19" xfId="1082"/>
    <cellStyle name="Normal 2 4 2 3 2 2 2" xfId="1083"/>
    <cellStyle name="Normal 2 4 2 3 2 2 2 2" xfId="1084"/>
    <cellStyle name="Normal 2 4 2 3 2 2 2 3" xfId="1085"/>
    <cellStyle name="Normal 2 4 2 3 2 2 20" xfId="1086"/>
    <cellStyle name="Normal 2 4 2 3 2 2 21" xfId="1087"/>
    <cellStyle name="Normal 2 4 2 3 2 2 22" xfId="1088"/>
    <cellStyle name="Normal 2 4 2 3 2 2 23" xfId="1089"/>
    <cellStyle name="Normal 2 4 2 3 2 2 24" xfId="1090"/>
    <cellStyle name="Normal 2 4 2 3 2 2 25" xfId="1091"/>
    <cellStyle name="Normal 2 4 2 3 2 2 3" xfId="1092"/>
    <cellStyle name="Normal 2 4 2 3 2 2 3 2" xfId="1093"/>
    <cellStyle name="Normal 2 4 2 3 2 2 3 3" xfId="1094"/>
    <cellStyle name="Normal 2 4 2 3 2 2 4" xfId="1095"/>
    <cellStyle name="Normal 2 4 2 3 2 2 4 2" xfId="1096"/>
    <cellStyle name="Normal 2 4 2 3 2 2 4 3" xfId="1097"/>
    <cellStyle name="Normal 2 4 2 3 2 2 5" xfId="1098"/>
    <cellStyle name="Normal 2 4 2 3 2 2 5 2" xfId="1099"/>
    <cellStyle name="Normal 2 4 2 3 2 2 5 3" xfId="1100"/>
    <cellStyle name="Normal 2 4 2 3 2 2 6" xfId="1101"/>
    <cellStyle name="Normal 2 4 2 3 2 2 6 2" xfId="1102"/>
    <cellStyle name="Normal 2 4 2 3 2 2 6 3" xfId="1103"/>
    <cellStyle name="Normal 2 4 2 3 2 2 7" xfId="1104"/>
    <cellStyle name="Normal 2 4 2 3 2 2 7 2" xfId="1105"/>
    <cellStyle name="Normal 2 4 2 3 2 2 7 3" xfId="1106"/>
    <cellStyle name="Normal 2 4 2 3 2 2 8" xfId="1107"/>
    <cellStyle name="Normal 2 4 2 3 2 2 9" xfId="1108"/>
    <cellStyle name="Normal 2 4 2 3 2 3" xfId="1109"/>
    <cellStyle name="Normal 2 4 2 3 20" xfId="1110"/>
    <cellStyle name="Normal 2 4 2 3 21" xfId="1111"/>
    <cellStyle name="Normal 2 4 2 3 22" xfId="1112"/>
    <cellStyle name="Normal 2 4 2 3 23" xfId="1113"/>
    <cellStyle name="Normal 2 4 2 3 24" xfId="1114"/>
    <cellStyle name="Normal 2 4 2 3 25" xfId="1115"/>
    <cellStyle name="Normal 2 4 2 3 26" xfId="1116"/>
    <cellStyle name="Normal 2 4 2 3 3" xfId="1117"/>
    <cellStyle name="Normal 2 4 2 3 3 2" xfId="1118"/>
    <cellStyle name="Normal 2 4 2 3 3 3" xfId="1119"/>
    <cellStyle name="Normal 2 4 2 3 4" xfId="1120"/>
    <cellStyle name="Normal 2 4 2 3 4 2" xfId="1121"/>
    <cellStyle name="Normal 2 4 2 3 4 3" xfId="1122"/>
    <cellStyle name="Normal 2 4 2 3 5" xfId="1123"/>
    <cellStyle name="Normal 2 4 2 3 5 2" xfId="1124"/>
    <cellStyle name="Normal 2 4 2 3 5 3" xfId="1125"/>
    <cellStyle name="Normal 2 4 2 3 6" xfId="1126"/>
    <cellStyle name="Normal 2 4 2 3 6 2" xfId="1127"/>
    <cellStyle name="Normal 2 4 2 3 6 3" xfId="1128"/>
    <cellStyle name="Normal 2 4 2 3 7" xfId="1129"/>
    <cellStyle name="Normal 2 4 2 3 7 2" xfId="1130"/>
    <cellStyle name="Normal 2 4 2 3 7 3" xfId="1131"/>
    <cellStyle name="Normal 2 4 2 3 8" xfId="1132"/>
    <cellStyle name="Normal 2 4 2 3 8 2" xfId="1133"/>
    <cellStyle name="Normal 2 4 2 3 8 3" xfId="1134"/>
    <cellStyle name="Normal 2 4 2 3 9" xfId="1135"/>
    <cellStyle name="Normal 2 4 2 4" xfId="1136"/>
    <cellStyle name="Normal 2 4 2 4 10" xfId="1137"/>
    <cellStyle name="Normal 2 4 2 4 11" xfId="1138"/>
    <cellStyle name="Normal 2 4 2 4 12" xfId="1139"/>
    <cellStyle name="Normal 2 4 2 4 13" xfId="1140"/>
    <cellStyle name="Normal 2 4 2 4 14" xfId="1141"/>
    <cellStyle name="Normal 2 4 2 4 15" xfId="1142"/>
    <cellStyle name="Normal 2 4 2 4 16" xfId="1143"/>
    <cellStyle name="Normal 2 4 2 4 17" xfId="1144"/>
    <cellStyle name="Normal 2 4 2 4 18" xfId="1145"/>
    <cellStyle name="Normal 2 4 2 4 19" xfId="1146"/>
    <cellStyle name="Normal 2 4 2 4 2" xfId="1147"/>
    <cellStyle name="Normal 2 4 2 4 2 2" xfId="1148"/>
    <cellStyle name="Normal 2 4 2 4 2 3" xfId="1149"/>
    <cellStyle name="Normal 2 4 2 4 20" xfId="1150"/>
    <cellStyle name="Normal 2 4 2 4 21" xfId="1151"/>
    <cellStyle name="Normal 2 4 2 4 22" xfId="1152"/>
    <cellStyle name="Normal 2 4 2 4 23" xfId="1153"/>
    <cellStyle name="Normal 2 4 2 4 24" xfId="1154"/>
    <cellStyle name="Normal 2 4 2 4 25" xfId="1155"/>
    <cellStyle name="Normal 2 4 2 4 3" xfId="1156"/>
    <cellStyle name="Normal 2 4 2 4 3 2" xfId="1157"/>
    <cellStyle name="Normal 2 4 2 4 3 3" xfId="1158"/>
    <cellStyle name="Normal 2 4 2 4 4" xfId="1159"/>
    <cellStyle name="Normal 2 4 2 4 4 2" xfId="1160"/>
    <cellStyle name="Normal 2 4 2 4 4 3" xfId="1161"/>
    <cellStyle name="Normal 2 4 2 4 5" xfId="1162"/>
    <cellStyle name="Normal 2 4 2 4 5 2" xfId="1163"/>
    <cellStyle name="Normal 2 4 2 4 5 3" xfId="1164"/>
    <cellStyle name="Normal 2 4 2 4 6" xfId="1165"/>
    <cellStyle name="Normal 2 4 2 4 6 2" xfId="1166"/>
    <cellStyle name="Normal 2 4 2 4 6 3" xfId="1167"/>
    <cellStyle name="Normal 2 4 2 4 7" xfId="1168"/>
    <cellStyle name="Normal 2 4 2 4 7 2" xfId="1169"/>
    <cellStyle name="Normal 2 4 2 4 7 3" xfId="1170"/>
    <cellStyle name="Normal 2 4 2 4 8" xfId="1171"/>
    <cellStyle name="Normal 2 4 2 4 9" xfId="1172"/>
    <cellStyle name="Normal 2 4 2 5" xfId="1173"/>
    <cellStyle name="Normal 2 4 20" xfId="1174"/>
    <cellStyle name="Normal 2 4 21" xfId="1175"/>
    <cellStyle name="Normal 2 4 22" xfId="1176"/>
    <cellStyle name="Normal 2 4 23" xfId="1177"/>
    <cellStyle name="Normal 2 4 24" xfId="1178"/>
    <cellStyle name="Normal 2 4 25" xfId="1179"/>
    <cellStyle name="Normal 2 4 26" xfId="1180"/>
    <cellStyle name="Normal 2 4 27" xfId="1181"/>
    <cellStyle name="Normal 2 4 28" xfId="1182"/>
    <cellStyle name="Normal 2 4 29" xfId="1183"/>
    <cellStyle name="Normal 2 4 3" xfId="1184"/>
    <cellStyle name="Normal 2 4 3 2" xfId="1185"/>
    <cellStyle name="Normal 2 4 3 2 10" xfId="1186"/>
    <cellStyle name="Normal 2 4 3 2 11" xfId="1187"/>
    <cellStyle name="Normal 2 4 3 2 12" xfId="1188"/>
    <cellStyle name="Normal 2 4 3 2 13" xfId="1189"/>
    <cellStyle name="Normal 2 4 3 2 14" xfId="1190"/>
    <cellStyle name="Normal 2 4 3 2 15" xfId="1191"/>
    <cellStyle name="Normal 2 4 3 2 16" xfId="1192"/>
    <cellStyle name="Normal 2 4 3 2 17" xfId="1193"/>
    <cellStyle name="Normal 2 4 3 2 18" xfId="1194"/>
    <cellStyle name="Normal 2 4 3 2 19" xfId="1195"/>
    <cellStyle name="Normal 2 4 3 2 2" xfId="1196"/>
    <cellStyle name="Normal 2 4 3 2 2 2" xfId="1197"/>
    <cellStyle name="Normal 2 4 3 2 2 2 10" xfId="1198"/>
    <cellStyle name="Normal 2 4 3 2 2 2 11" xfId="1199"/>
    <cellStyle name="Normal 2 4 3 2 2 2 12" xfId="1200"/>
    <cellStyle name="Normal 2 4 3 2 2 2 13" xfId="1201"/>
    <cellStyle name="Normal 2 4 3 2 2 2 14" xfId="1202"/>
    <cellStyle name="Normal 2 4 3 2 2 2 15" xfId="1203"/>
    <cellStyle name="Normal 2 4 3 2 2 2 16" xfId="1204"/>
    <cellStyle name="Normal 2 4 3 2 2 2 17" xfId="1205"/>
    <cellStyle name="Normal 2 4 3 2 2 2 18" xfId="1206"/>
    <cellStyle name="Normal 2 4 3 2 2 2 19" xfId="1207"/>
    <cellStyle name="Normal 2 4 3 2 2 2 2" xfId="1208"/>
    <cellStyle name="Normal 2 4 3 2 2 2 2 2" xfId="1209"/>
    <cellStyle name="Normal 2 4 3 2 2 2 2 3" xfId="1210"/>
    <cellStyle name="Normal 2 4 3 2 2 2 20" xfId="1211"/>
    <cellStyle name="Normal 2 4 3 2 2 2 21" xfId="1212"/>
    <cellStyle name="Normal 2 4 3 2 2 2 22" xfId="1213"/>
    <cellStyle name="Normal 2 4 3 2 2 2 23" xfId="1214"/>
    <cellStyle name="Normal 2 4 3 2 2 2 24" xfId="1215"/>
    <cellStyle name="Normal 2 4 3 2 2 2 25" xfId="1216"/>
    <cellStyle name="Normal 2 4 3 2 2 2 3" xfId="1217"/>
    <cellStyle name="Normal 2 4 3 2 2 2 3 2" xfId="1218"/>
    <cellStyle name="Normal 2 4 3 2 2 2 3 3" xfId="1219"/>
    <cellStyle name="Normal 2 4 3 2 2 2 4" xfId="1220"/>
    <cellStyle name="Normal 2 4 3 2 2 2 4 2" xfId="1221"/>
    <cellStyle name="Normal 2 4 3 2 2 2 4 3" xfId="1222"/>
    <cellStyle name="Normal 2 4 3 2 2 2 5" xfId="1223"/>
    <cellStyle name="Normal 2 4 3 2 2 2 5 2" xfId="1224"/>
    <cellStyle name="Normal 2 4 3 2 2 2 5 3" xfId="1225"/>
    <cellStyle name="Normal 2 4 3 2 2 2 6" xfId="1226"/>
    <cellStyle name="Normal 2 4 3 2 2 2 6 2" xfId="1227"/>
    <cellStyle name="Normal 2 4 3 2 2 2 6 3" xfId="1228"/>
    <cellStyle name="Normal 2 4 3 2 2 2 7" xfId="1229"/>
    <cellStyle name="Normal 2 4 3 2 2 2 7 2" xfId="1230"/>
    <cellStyle name="Normal 2 4 3 2 2 2 7 3" xfId="1231"/>
    <cellStyle name="Normal 2 4 3 2 2 2 8" xfId="1232"/>
    <cellStyle name="Normal 2 4 3 2 2 2 9" xfId="1233"/>
    <cellStyle name="Normal 2 4 3 2 2 3" xfId="1234"/>
    <cellStyle name="Normal 2 4 3 2 20" xfId="1235"/>
    <cellStyle name="Normal 2 4 3 2 21" xfId="1236"/>
    <cellStyle name="Normal 2 4 3 2 22" xfId="1237"/>
    <cellStyle name="Normal 2 4 3 2 23" xfId="1238"/>
    <cellStyle name="Normal 2 4 3 2 24" xfId="1239"/>
    <cellStyle name="Normal 2 4 3 2 25" xfId="1240"/>
    <cellStyle name="Normal 2 4 3 2 26" xfId="1241"/>
    <cellStyle name="Normal 2 4 3 2 3" xfId="1242"/>
    <cellStyle name="Normal 2 4 3 2 3 2" xfId="1243"/>
    <cellStyle name="Normal 2 4 3 2 3 3" xfId="1244"/>
    <cellStyle name="Normal 2 4 3 2 4" xfId="1245"/>
    <cellStyle name="Normal 2 4 3 2 4 2" xfId="1246"/>
    <cellStyle name="Normal 2 4 3 2 4 3" xfId="1247"/>
    <cellStyle name="Normal 2 4 3 2 5" xfId="1248"/>
    <cellStyle name="Normal 2 4 3 2 5 2" xfId="1249"/>
    <cellStyle name="Normal 2 4 3 2 5 3" xfId="1250"/>
    <cellStyle name="Normal 2 4 3 2 6" xfId="1251"/>
    <cellStyle name="Normal 2 4 3 2 6 2" xfId="1252"/>
    <cellStyle name="Normal 2 4 3 2 6 3" xfId="1253"/>
    <cellStyle name="Normal 2 4 3 2 7" xfId="1254"/>
    <cellStyle name="Normal 2 4 3 2 7 2" xfId="1255"/>
    <cellStyle name="Normal 2 4 3 2 7 3" xfId="1256"/>
    <cellStyle name="Normal 2 4 3 2 8" xfId="1257"/>
    <cellStyle name="Normal 2 4 3 2 8 2" xfId="1258"/>
    <cellStyle name="Normal 2 4 3 2 8 3" xfId="1259"/>
    <cellStyle name="Normal 2 4 3 2 9" xfId="1260"/>
    <cellStyle name="Normal 2 4 3 3" xfId="1261"/>
    <cellStyle name="Normal 2 4 3 3 10" xfId="1262"/>
    <cellStyle name="Normal 2 4 3 3 11" xfId="1263"/>
    <cellStyle name="Normal 2 4 3 3 12" xfId="1264"/>
    <cellStyle name="Normal 2 4 3 3 13" xfId="1265"/>
    <cellStyle name="Normal 2 4 3 3 14" xfId="1266"/>
    <cellStyle name="Normal 2 4 3 3 15" xfId="1267"/>
    <cellStyle name="Normal 2 4 3 3 16" xfId="1268"/>
    <cellStyle name="Normal 2 4 3 3 17" xfId="1269"/>
    <cellStyle name="Normal 2 4 3 3 18" xfId="1270"/>
    <cellStyle name="Normal 2 4 3 3 19" xfId="1271"/>
    <cellStyle name="Normal 2 4 3 3 2" xfId="1272"/>
    <cellStyle name="Normal 2 4 3 3 2 2" xfId="1273"/>
    <cellStyle name="Normal 2 4 3 3 2 3" xfId="1274"/>
    <cellStyle name="Normal 2 4 3 3 20" xfId="1275"/>
    <cellStyle name="Normal 2 4 3 3 21" xfId="1276"/>
    <cellStyle name="Normal 2 4 3 3 22" xfId="1277"/>
    <cellStyle name="Normal 2 4 3 3 23" xfId="1278"/>
    <cellStyle name="Normal 2 4 3 3 24" xfId="1279"/>
    <cellStyle name="Normal 2 4 3 3 25" xfId="1280"/>
    <cellStyle name="Normal 2 4 3 3 3" xfId="1281"/>
    <cellStyle name="Normal 2 4 3 3 3 2" xfId="1282"/>
    <cellStyle name="Normal 2 4 3 3 3 3" xfId="1283"/>
    <cellStyle name="Normal 2 4 3 3 4" xfId="1284"/>
    <cellStyle name="Normal 2 4 3 3 4 2" xfId="1285"/>
    <cellStyle name="Normal 2 4 3 3 4 3" xfId="1286"/>
    <cellStyle name="Normal 2 4 3 3 5" xfId="1287"/>
    <cellStyle name="Normal 2 4 3 3 5 2" xfId="1288"/>
    <cellStyle name="Normal 2 4 3 3 5 3" xfId="1289"/>
    <cellStyle name="Normal 2 4 3 3 6" xfId="1290"/>
    <cellStyle name="Normal 2 4 3 3 6 2" xfId="1291"/>
    <cellStyle name="Normal 2 4 3 3 6 3" xfId="1292"/>
    <cellStyle name="Normal 2 4 3 3 7" xfId="1293"/>
    <cellStyle name="Normal 2 4 3 3 7 2" xfId="1294"/>
    <cellStyle name="Normal 2 4 3 3 7 3" xfId="1295"/>
    <cellStyle name="Normal 2 4 3 3 8" xfId="1296"/>
    <cellStyle name="Normal 2 4 3 3 9" xfId="1297"/>
    <cellStyle name="Normal 2 4 3 4" xfId="1298"/>
    <cellStyle name="Normal 2 4 4" xfId="1299"/>
    <cellStyle name="Normal 2 4 4 2" xfId="1300"/>
    <cellStyle name="Normal 2 4 4 2 10" xfId="1301"/>
    <cellStyle name="Normal 2 4 4 2 11" xfId="1302"/>
    <cellStyle name="Normal 2 4 4 2 12" xfId="1303"/>
    <cellStyle name="Normal 2 4 4 2 13" xfId="1304"/>
    <cellStyle name="Normal 2 4 4 2 14" xfId="1305"/>
    <cellStyle name="Normal 2 4 4 2 15" xfId="1306"/>
    <cellStyle name="Normal 2 4 4 2 16" xfId="1307"/>
    <cellStyle name="Normal 2 4 4 2 17" xfId="1308"/>
    <cellStyle name="Normal 2 4 4 2 18" xfId="1309"/>
    <cellStyle name="Normal 2 4 4 2 19" xfId="1310"/>
    <cellStyle name="Normal 2 4 4 2 2" xfId="1311"/>
    <cellStyle name="Normal 2 4 4 2 2 2" xfId="1312"/>
    <cellStyle name="Normal 2 4 4 2 2 3" xfId="1313"/>
    <cellStyle name="Normal 2 4 4 2 20" xfId="1314"/>
    <cellStyle name="Normal 2 4 4 2 21" xfId="1315"/>
    <cellStyle name="Normal 2 4 4 2 22" xfId="1316"/>
    <cellStyle name="Normal 2 4 4 2 23" xfId="1317"/>
    <cellStyle name="Normal 2 4 4 2 24" xfId="1318"/>
    <cellStyle name="Normal 2 4 4 2 25" xfId="1319"/>
    <cellStyle name="Normal 2 4 4 2 3" xfId="1320"/>
    <cellStyle name="Normal 2 4 4 2 3 2" xfId="1321"/>
    <cellStyle name="Normal 2 4 4 2 3 3" xfId="1322"/>
    <cellStyle name="Normal 2 4 4 2 4" xfId="1323"/>
    <cellStyle name="Normal 2 4 4 2 4 2" xfId="1324"/>
    <cellStyle name="Normal 2 4 4 2 4 3" xfId="1325"/>
    <cellStyle name="Normal 2 4 4 2 5" xfId="1326"/>
    <cellStyle name="Normal 2 4 4 2 5 2" xfId="1327"/>
    <cellStyle name="Normal 2 4 4 2 5 3" xfId="1328"/>
    <cellStyle name="Normal 2 4 4 2 6" xfId="1329"/>
    <cellStyle name="Normal 2 4 4 2 6 2" xfId="1330"/>
    <cellStyle name="Normal 2 4 4 2 6 3" xfId="1331"/>
    <cellStyle name="Normal 2 4 4 2 7" xfId="1332"/>
    <cellStyle name="Normal 2 4 4 2 7 2" xfId="1333"/>
    <cellStyle name="Normal 2 4 4 2 7 3" xfId="1334"/>
    <cellStyle name="Normal 2 4 4 2 8" xfId="1335"/>
    <cellStyle name="Normal 2 4 4 2 9" xfId="1336"/>
    <cellStyle name="Normal 2 4 4 3" xfId="1337"/>
    <cellStyle name="Normal 2 4 5" xfId="1338"/>
    <cellStyle name="Normal 2 4 5 2" xfId="1339"/>
    <cellStyle name="Normal 2 4 5 3" xfId="1340"/>
    <cellStyle name="Normal 2 4 6" xfId="1341"/>
    <cellStyle name="Normal 2 4 6 2" xfId="1342"/>
    <cellStyle name="Normal 2 4 6 3" xfId="1343"/>
    <cellStyle name="Normal 2 4 7" xfId="1344"/>
    <cellStyle name="Normal 2 4 7 2" xfId="1345"/>
    <cellStyle name="Normal 2 4 7 3" xfId="1346"/>
    <cellStyle name="Normal 2 4 8" xfId="1347"/>
    <cellStyle name="Normal 2 4 8 2" xfId="1348"/>
    <cellStyle name="Normal 2 4 8 3" xfId="1349"/>
    <cellStyle name="Normal 2 4 9" xfId="1350"/>
    <cellStyle name="Normal 2 4 9 2" xfId="1351"/>
    <cellStyle name="Normal 2 4 9 3" xfId="1352"/>
    <cellStyle name="Normal 2 40" xfId="1353"/>
    <cellStyle name="Normal 2 40 2" xfId="3490"/>
    <cellStyle name="Normal 2 5" xfId="1354"/>
    <cellStyle name="Normal 2 5 2" xfId="1355"/>
    <cellStyle name="Normal 2 5 3" xfId="1356"/>
    <cellStyle name="Normal 2 5 4" xfId="1357"/>
    <cellStyle name="Normal 2 5 4 2" xfId="1358"/>
    <cellStyle name="Normal 2 5 4 3" xfId="1359"/>
    <cellStyle name="Normal 2 5 4 4" xfId="1360"/>
    <cellStyle name="Normal 2 6" xfId="1361"/>
    <cellStyle name="Normal 2 6 2" xfId="1362"/>
    <cellStyle name="Normal 2 6 3" xfId="1363"/>
    <cellStyle name="Normal 2 6 4" xfId="1364"/>
    <cellStyle name="Normal 2 6 4 2" xfId="1365"/>
    <cellStyle name="Normal 2 6 4 3" xfId="1366"/>
    <cellStyle name="Normal 2 6 4 4" xfId="1367"/>
    <cellStyle name="Normal 2 7" xfId="1368"/>
    <cellStyle name="Normal 2 7 10" xfId="1369"/>
    <cellStyle name="Normal 2 7 11" xfId="1370"/>
    <cellStyle name="Normal 2 7 12" xfId="1371"/>
    <cellStyle name="Normal 2 7 13" xfId="1372"/>
    <cellStyle name="Normal 2 7 14" xfId="1373"/>
    <cellStyle name="Normal 2 7 15" xfId="1374"/>
    <cellStyle name="Normal 2 7 16" xfId="1375"/>
    <cellStyle name="Normal 2 7 17" xfId="1376"/>
    <cellStyle name="Normal 2 7 18" xfId="1377"/>
    <cellStyle name="Normal 2 7 19" xfId="1378"/>
    <cellStyle name="Normal 2 7 2" xfId="1379"/>
    <cellStyle name="Normal 2 7 2 2" xfId="1380"/>
    <cellStyle name="Normal 2 7 2 2 10" xfId="1381"/>
    <cellStyle name="Normal 2 7 2 2 11" xfId="1382"/>
    <cellStyle name="Normal 2 7 2 2 12" xfId="1383"/>
    <cellStyle name="Normal 2 7 2 2 13" xfId="1384"/>
    <cellStyle name="Normal 2 7 2 2 14" xfId="1385"/>
    <cellStyle name="Normal 2 7 2 2 15" xfId="1386"/>
    <cellStyle name="Normal 2 7 2 2 16" xfId="1387"/>
    <cellStyle name="Normal 2 7 2 2 17" xfId="1388"/>
    <cellStyle name="Normal 2 7 2 2 18" xfId="1389"/>
    <cellStyle name="Normal 2 7 2 2 19" xfId="1390"/>
    <cellStyle name="Normal 2 7 2 2 2" xfId="1391"/>
    <cellStyle name="Normal 2 7 2 2 2 2" xfId="1392"/>
    <cellStyle name="Normal 2 7 2 2 2 3" xfId="1393"/>
    <cellStyle name="Normal 2 7 2 2 20" xfId="1394"/>
    <cellStyle name="Normal 2 7 2 2 21" xfId="1395"/>
    <cellStyle name="Normal 2 7 2 2 22" xfId="1396"/>
    <cellStyle name="Normal 2 7 2 2 3" xfId="1397"/>
    <cellStyle name="Normal 2 7 2 2 3 2" xfId="1398"/>
    <cellStyle name="Normal 2 7 2 2 3 3" xfId="1399"/>
    <cellStyle name="Normal 2 7 2 2 4" xfId="1400"/>
    <cellStyle name="Normal 2 7 2 2 4 2" xfId="1401"/>
    <cellStyle name="Normal 2 7 2 2 4 3" xfId="1402"/>
    <cellStyle name="Normal 2 7 2 2 5" xfId="1403"/>
    <cellStyle name="Normal 2 7 2 2 6" xfId="1404"/>
    <cellStyle name="Normal 2 7 2 2 7" xfId="1405"/>
    <cellStyle name="Normal 2 7 2 2 8" xfId="1406"/>
    <cellStyle name="Normal 2 7 2 2 9" xfId="1407"/>
    <cellStyle name="Normal 2 7 2 3" xfId="1408"/>
    <cellStyle name="Normal 2 7 20" xfId="1409"/>
    <cellStyle name="Normal 2 7 21" xfId="1410"/>
    <cellStyle name="Normal 2 7 22" xfId="1411"/>
    <cellStyle name="Normal 2 7 23" xfId="1412"/>
    <cellStyle name="Normal 2 7 23 2" xfId="1413"/>
    <cellStyle name="Normal 2 7 23 3" xfId="1414"/>
    <cellStyle name="Normal 2 7 23 4" xfId="1415"/>
    <cellStyle name="Normal 2 7 24" xfId="1416"/>
    <cellStyle name="Normal 2 7 25" xfId="1417"/>
    <cellStyle name="Normal 2 7 26" xfId="1418"/>
    <cellStyle name="Normal 2 7 3" xfId="1419"/>
    <cellStyle name="Normal 2 7 3 2" xfId="1420"/>
    <cellStyle name="Normal 2 7 3 3" xfId="1421"/>
    <cellStyle name="Normal 2 7 4" xfId="1422"/>
    <cellStyle name="Normal 2 7 4 2" xfId="1423"/>
    <cellStyle name="Normal 2 7 4 3" xfId="1424"/>
    <cellStyle name="Normal 2 7 5" xfId="1425"/>
    <cellStyle name="Normal 2 7 5 2" xfId="1426"/>
    <cellStyle name="Normal 2 7 5 3" xfId="1427"/>
    <cellStyle name="Normal 2 7 6" xfId="1428"/>
    <cellStyle name="Normal 2 7 7" xfId="1429"/>
    <cellStyle name="Normal 2 7 8" xfId="1430"/>
    <cellStyle name="Normal 2 7 9" xfId="1431"/>
    <cellStyle name="Normal 2 8" xfId="1432"/>
    <cellStyle name="Normal 2 8 10" xfId="1433"/>
    <cellStyle name="Normal 2 8 11" xfId="1434"/>
    <cellStyle name="Normal 2 8 12" xfId="1435"/>
    <cellStyle name="Normal 2 8 13" xfId="1436"/>
    <cellStyle name="Normal 2 8 14" xfId="1437"/>
    <cellStyle name="Normal 2 8 15" xfId="1438"/>
    <cellStyle name="Normal 2 8 16" xfId="1439"/>
    <cellStyle name="Normal 2 8 17" xfId="1440"/>
    <cellStyle name="Normal 2 8 18" xfId="1441"/>
    <cellStyle name="Normal 2 8 19" xfId="1442"/>
    <cellStyle name="Normal 2 8 2" xfId="1443"/>
    <cellStyle name="Normal 2 8 2 2" xfId="1444"/>
    <cellStyle name="Normal 2 8 2 3" xfId="1445"/>
    <cellStyle name="Normal 2 8 20" xfId="1446"/>
    <cellStyle name="Normal 2 8 21" xfId="1447"/>
    <cellStyle name="Normal 2 8 22" xfId="1448"/>
    <cellStyle name="Normal 2 8 22 2" xfId="1449"/>
    <cellStyle name="Normal 2 8 22 3" xfId="1450"/>
    <cellStyle name="Normal 2 8 22 4" xfId="1451"/>
    <cellStyle name="Normal 2 8 23" xfId="1452"/>
    <cellStyle name="Normal 2 8 24" xfId="1453"/>
    <cellStyle name="Normal 2 8 25" xfId="1454"/>
    <cellStyle name="Normal 2 8 3" xfId="1455"/>
    <cellStyle name="Normal 2 8 3 2" xfId="1456"/>
    <cellStyle name="Normal 2 8 3 3" xfId="1457"/>
    <cellStyle name="Normal 2 8 4" xfId="1458"/>
    <cellStyle name="Normal 2 8 4 2" xfId="1459"/>
    <cellStyle name="Normal 2 8 4 3" xfId="1460"/>
    <cellStyle name="Normal 2 8 5" xfId="1461"/>
    <cellStyle name="Normal 2 8 6" xfId="1462"/>
    <cellStyle name="Normal 2 8 7" xfId="1463"/>
    <cellStyle name="Normal 2 8 8" xfId="1464"/>
    <cellStyle name="Normal 2 8 9" xfId="1465"/>
    <cellStyle name="Normal 2 9" xfId="1466"/>
    <cellStyle name="Normal 2 9 10" xfId="1467"/>
    <cellStyle name="Normal 2 9 11" xfId="1468"/>
    <cellStyle name="Normal 2 9 12" xfId="1469"/>
    <cellStyle name="Normal 2 9 13" xfId="1470"/>
    <cellStyle name="Normal 2 9 14" xfId="1471"/>
    <cellStyle name="Normal 2 9 15" xfId="1472"/>
    <cellStyle name="Normal 2 9 16" xfId="1473"/>
    <cellStyle name="Normal 2 9 17" xfId="1474"/>
    <cellStyle name="Normal 2 9 18" xfId="1475"/>
    <cellStyle name="Normal 2 9 19" xfId="1476"/>
    <cellStyle name="Normal 2 9 2" xfId="1477"/>
    <cellStyle name="Normal 2 9 2 2" xfId="1478"/>
    <cellStyle name="Normal 2 9 2 3" xfId="1479"/>
    <cellStyle name="Normal 2 9 20" xfId="1480"/>
    <cellStyle name="Normal 2 9 21" xfId="1481"/>
    <cellStyle name="Normal 2 9 22" xfId="1482"/>
    <cellStyle name="Normal 2 9 22 2" xfId="1483"/>
    <cellStyle name="Normal 2 9 22 3" xfId="1484"/>
    <cellStyle name="Normal 2 9 22 4" xfId="1485"/>
    <cellStyle name="Normal 2 9 23" xfId="1486"/>
    <cellStyle name="Normal 2 9 24" xfId="1487"/>
    <cellStyle name="Normal 2 9 25" xfId="1488"/>
    <cellStyle name="Normal 2 9 3" xfId="1489"/>
    <cellStyle name="Normal 2 9 3 2" xfId="1490"/>
    <cellStyle name="Normal 2 9 3 3" xfId="1491"/>
    <cellStyle name="Normal 2 9 4" xfId="1492"/>
    <cellStyle name="Normal 2 9 4 2" xfId="1493"/>
    <cellStyle name="Normal 2 9 4 3" xfId="1494"/>
    <cellStyle name="Normal 2 9 5" xfId="1495"/>
    <cellStyle name="Normal 2 9 6" xfId="1496"/>
    <cellStyle name="Normal 2 9 7" xfId="1497"/>
    <cellStyle name="Normal 2 9 8" xfId="1498"/>
    <cellStyle name="Normal 2 9 9" xfId="1499"/>
    <cellStyle name="Normal 20" xfId="1500"/>
    <cellStyle name="Normal 20 2" xfId="1501"/>
    <cellStyle name="Normal 20 3" xfId="1502"/>
    <cellStyle name="Normal 20 4" xfId="1503"/>
    <cellStyle name="Normal 21" xfId="1504"/>
    <cellStyle name="Normal 21 10" xfId="1505"/>
    <cellStyle name="Normal 21 11" xfId="1506"/>
    <cellStyle name="Normal 21 12" xfId="1507"/>
    <cellStyle name="Normal 21 13" xfId="1508"/>
    <cellStyle name="Normal 21 14" xfId="1509"/>
    <cellStyle name="Normal 21 15" xfId="1510"/>
    <cellStyle name="Normal 21 2" xfId="1511"/>
    <cellStyle name="Normal 21 3" xfId="1512"/>
    <cellStyle name="Normal 21 4" xfId="1513"/>
    <cellStyle name="Normal 21 5" xfId="1514"/>
    <cellStyle name="Normal 21 6" xfId="1515"/>
    <cellStyle name="Normal 21 7" xfId="1516"/>
    <cellStyle name="Normal 21 8" xfId="1517"/>
    <cellStyle name="Normal 21 9" xfId="1518"/>
    <cellStyle name="Normal 211" xfId="1519"/>
    <cellStyle name="Normal 22" xfId="1520"/>
    <cellStyle name="Normal 22 2" xfId="1521"/>
    <cellStyle name="Normal 23" xfId="1522"/>
    <cellStyle name="Normal 23 2" xfId="1523"/>
    <cellStyle name="Normal 24" xfId="1524"/>
    <cellStyle name="Normal 24 2" xfId="1525"/>
    <cellStyle name="Normal 25" xfId="1526"/>
    <cellStyle name="Normal 25 2" xfId="1527"/>
    <cellStyle name="Normal 26" xfId="1528"/>
    <cellStyle name="Normal 26 2" xfId="1529"/>
    <cellStyle name="Normal 27" xfId="1530"/>
    <cellStyle name="Normal 27 2" xfId="1531"/>
    <cellStyle name="Normal 28" xfId="1532"/>
    <cellStyle name="Normal 28 2" xfId="1533"/>
    <cellStyle name="Normal 29" xfId="1534"/>
    <cellStyle name="Normal 29 2" xfId="1535"/>
    <cellStyle name="Normal 29 2 2" xfId="1536"/>
    <cellStyle name="Normal 29 3" xfId="1537"/>
    <cellStyle name="Normal 3" xfId="28"/>
    <cellStyle name="Normal 3 10" xfId="1538"/>
    <cellStyle name="Normal 3 10 2" xfId="1539"/>
    <cellStyle name="Normal 3 10 3" xfId="1540"/>
    <cellStyle name="Normal 3 10 4" xfId="1541"/>
    <cellStyle name="Normal 3 11" xfId="1542"/>
    <cellStyle name="Normal 3 12" xfId="1543"/>
    <cellStyle name="Normal 3 13" xfId="1544"/>
    <cellStyle name="Normal 3 13 2" xfId="1545"/>
    <cellStyle name="Normal 3 14" xfId="1546"/>
    <cellStyle name="Normal 3 2" xfId="1547"/>
    <cellStyle name="Normal 3 2 10" xfId="1548"/>
    <cellStyle name="Normal 3 2 11" xfId="1549"/>
    <cellStyle name="Normal 3 2 12" xfId="1550"/>
    <cellStyle name="Normal 3 2 13" xfId="1551"/>
    <cellStyle name="Normal 3 2 14" xfId="1552"/>
    <cellStyle name="Normal 3 2 15" xfId="1553"/>
    <cellStyle name="Normal 3 2 16" xfId="1554"/>
    <cellStyle name="Normal 3 2 17" xfId="1555"/>
    <cellStyle name="Normal 3 2 18" xfId="1556"/>
    <cellStyle name="Normal 3 2 19" xfId="1557"/>
    <cellStyle name="Normal 3 2 2" xfId="1558"/>
    <cellStyle name="Normal 3 2 2 2" xfId="1559"/>
    <cellStyle name="Normal 3 2 2 3" xfId="1560"/>
    <cellStyle name="Normal 3 2 2 4" xfId="1561"/>
    <cellStyle name="Normal 3 2 2 4 2" xfId="1562"/>
    <cellStyle name="Normal 3 2 20" xfId="1563"/>
    <cellStyle name="Normal 3 2 21" xfId="1564"/>
    <cellStyle name="Normal 3 2 22" xfId="1565"/>
    <cellStyle name="Normal 3 2 23" xfId="1566"/>
    <cellStyle name="Normal 3 2 24" xfId="1567"/>
    <cellStyle name="Normal 3 2 25" xfId="1568"/>
    <cellStyle name="Normal 3 2 26" xfId="1569"/>
    <cellStyle name="Normal 3 2 3" xfId="1570"/>
    <cellStyle name="Normal 3 2 3 2" xfId="1571"/>
    <cellStyle name="Normal 3 2 3 3" xfId="1572"/>
    <cellStyle name="Normal 3 2 3 4" xfId="1573"/>
    <cellStyle name="Normal 3 2 4" xfId="1574"/>
    <cellStyle name="Normal 3 2 4 2" xfId="1575"/>
    <cellStyle name="Normal 3 2 4 3" xfId="1576"/>
    <cellStyle name="Normal 3 2 5" xfId="1577"/>
    <cellStyle name="Normal 3 2 5 2" xfId="1578"/>
    <cellStyle name="Normal 3 2 5 3" xfId="1579"/>
    <cellStyle name="Normal 3 2 6" xfId="1580"/>
    <cellStyle name="Normal 3 2 6 2" xfId="1581"/>
    <cellStyle name="Normal 3 2 6 3" xfId="1582"/>
    <cellStyle name="Normal 3 2 7" xfId="1583"/>
    <cellStyle name="Normal 3 2 7 2" xfId="1584"/>
    <cellStyle name="Normal 3 2 7 3" xfId="1585"/>
    <cellStyle name="Normal 3 2 8" xfId="1586"/>
    <cellStyle name="Normal 3 2 9" xfId="1587"/>
    <cellStyle name="Normal 3 3" xfId="1588"/>
    <cellStyle name="Normal 3 3 10" xfId="1589"/>
    <cellStyle name="Normal 3 3 11" xfId="1590"/>
    <cellStyle name="Normal 3 3 12" xfId="1591"/>
    <cellStyle name="Normal 3 3 13" xfId="1592"/>
    <cellStyle name="Normal 3 3 14" xfId="1593"/>
    <cellStyle name="Normal 3 3 15" xfId="1594"/>
    <cellStyle name="Normal 3 3 16" xfId="1595"/>
    <cellStyle name="Normal 3 3 17" xfId="1596"/>
    <cellStyle name="Normal 3 3 18" xfId="1597"/>
    <cellStyle name="Normal 3 3 19" xfId="1598"/>
    <cellStyle name="Normal 3 3 2" xfId="1599"/>
    <cellStyle name="Normal 3 3 2 2" xfId="1600"/>
    <cellStyle name="Normal 3 3 2 3" xfId="1601"/>
    <cellStyle name="Normal 3 3 20" xfId="1602"/>
    <cellStyle name="Normal 3 3 21" xfId="1603"/>
    <cellStyle name="Normal 3 3 22" xfId="1604"/>
    <cellStyle name="Normal 3 3 23" xfId="1605"/>
    <cellStyle name="Normal 3 3 3" xfId="1606"/>
    <cellStyle name="Normal 3 3 3 2" xfId="1607"/>
    <cellStyle name="Normal 3 3 3 3" xfId="1608"/>
    <cellStyle name="Normal 3 3 4" xfId="1609"/>
    <cellStyle name="Normal 3 3 4 2" xfId="1610"/>
    <cellStyle name="Normal 3 3 4 3" xfId="1611"/>
    <cellStyle name="Normal 3 3 5" xfId="1612"/>
    <cellStyle name="Normal 3 3 6" xfId="1613"/>
    <cellStyle name="Normal 3 3 7" xfId="1614"/>
    <cellStyle name="Normal 3 3 8" xfId="1615"/>
    <cellStyle name="Normal 3 3 9" xfId="1616"/>
    <cellStyle name="Normal 3 4" xfId="1617"/>
    <cellStyle name="Normal 3 5" xfId="1618"/>
    <cellStyle name="Normal 3 6" xfId="1619"/>
    <cellStyle name="Normal 3 6 2" xfId="1620"/>
    <cellStyle name="Normal 3 6 3" xfId="1621"/>
    <cellStyle name="Normal 3 7" xfId="1622"/>
    <cellStyle name="Normal 3 7 2" xfId="1623"/>
    <cellStyle name="Normal 3 7 3" xfId="1624"/>
    <cellStyle name="Normal 3 8" xfId="1625"/>
    <cellStyle name="Normal 3 9" xfId="1626"/>
    <cellStyle name="Normal 30" xfId="1627"/>
    <cellStyle name="Normal 30 2" xfId="1628"/>
    <cellStyle name="Normal 31" xfId="1629"/>
    <cellStyle name="Normal 31 2" xfId="1630"/>
    <cellStyle name="Normal 32" xfId="1631"/>
    <cellStyle name="Normal 32 2" xfId="1632"/>
    <cellStyle name="Normal 33" xfId="1633"/>
    <cellStyle name="Normal 33 2" xfId="1634"/>
    <cellStyle name="Normal 34" xfId="1635"/>
    <cellStyle name="Normal 34 2" xfId="1636"/>
    <cellStyle name="Normal 35" xfId="1637"/>
    <cellStyle name="Normal 35 2" xfId="1638"/>
    <cellStyle name="Normal 36" xfId="1639"/>
    <cellStyle name="Normal 36 2" xfId="1640"/>
    <cellStyle name="Normal 37" xfId="1641"/>
    <cellStyle name="Normal 37 2" xfId="1642"/>
    <cellStyle name="Normal 38" xfId="1643"/>
    <cellStyle name="Normal 38 2" xfId="1644"/>
    <cellStyle name="Normal 39" xfId="1645"/>
    <cellStyle name="Normal 39 2" xfId="1646"/>
    <cellStyle name="Normal 4" xfId="29"/>
    <cellStyle name="Normal 4 10" xfId="30"/>
    <cellStyle name="Normal 4 10 2" xfId="1647"/>
    <cellStyle name="Normal 4 11" xfId="31"/>
    <cellStyle name="Normal 4 11 2" xfId="1648"/>
    <cellStyle name="Normal 4 12" xfId="32"/>
    <cellStyle name="Normal 4 12 2" xfId="1649"/>
    <cellStyle name="Normal 4 13" xfId="33"/>
    <cellStyle name="Normal 4 14" xfId="34"/>
    <cellStyle name="Normal 4 15" xfId="35"/>
    <cellStyle name="Normal 4 16" xfId="36"/>
    <cellStyle name="Normal 4 17" xfId="37"/>
    <cellStyle name="Normal 4 18" xfId="38"/>
    <cellStyle name="Normal 4 19" xfId="39"/>
    <cellStyle name="Normal 4 2" xfId="40"/>
    <cellStyle name="Normal 4 2 10" xfId="1650"/>
    <cellStyle name="Normal 4 2 11" xfId="1651"/>
    <cellStyle name="Normal 4 2 12" xfId="1652"/>
    <cellStyle name="Normal 4 2 13" xfId="1653"/>
    <cellStyle name="Normal 4 2 14" xfId="1654"/>
    <cellStyle name="Normal 4 2 15" xfId="1655"/>
    <cellStyle name="Normal 4 2 16" xfId="1656"/>
    <cellStyle name="Normal 4 2 17" xfId="1657"/>
    <cellStyle name="Normal 4 2 18" xfId="1658"/>
    <cellStyle name="Normal 4 2 19" xfId="1659"/>
    <cellStyle name="Normal 4 2 2" xfId="1660"/>
    <cellStyle name="Normal 4 2 2 2" xfId="1661"/>
    <cellStyle name="Normal 4 2 2 2 2" xfId="1662"/>
    <cellStyle name="Normal 4 2 2 3" xfId="1663"/>
    <cellStyle name="Normal 4 2 2 4" xfId="1664"/>
    <cellStyle name="Normal 4 2 20" xfId="1665"/>
    <cellStyle name="Normal 4 2 21" xfId="1666"/>
    <cellStyle name="Normal 4 2 22" xfId="1667"/>
    <cellStyle name="Normal 4 2 23" xfId="1668"/>
    <cellStyle name="Normal 4 2 24" xfId="1669"/>
    <cellStyle name="Normal 4 2 25" xfId="1670"/>
    <cellStyle name="Normal 4 2 26" xfId="1671"/>
    <cellStyle name="Normal 4 2 27" xfId="1672"/>
    <cellStyle name="Normal 4 2 3" xfId="1673"/>
    <cellStyle name="Normal 4 2 3 2" xfId="1674"/>
    <cellStyle name="Normal 4 2 3 2 2" xfId="1675"/>
    <cellStyle name="Normal 4 2 3 3" xfId="1676"/>
    <cellStyle name="Normal 4 2 3 4" xfId="1677"/>
    <cellStyle name="Normal 4 2 4" xfId="1678"/>
    <cellStyle name="Normal 4 2 4 2" xfId="1679"/>
    <cellStyle name="Normal 4 2 4 3" xfId="1680"/>
    <cellStyle name="Normal 4 2 4 4" xfId="1681"/>
    <cellStyle name="Normal 4 2 5" xfId="1682"/>
    <cellStyle name="Normal 4 2 5 2" xfId="1683"/>
    <cellStyle name="Normal 4 2 5 3" xfId="1684"/>
    <cellStyle name="Normal 4 2 5 4" xfId="1685"/>
    <cellStyle name="Normal 4 2 6" xfId="1686"/>
    <cellStyle name="Normal 4 2 6 2" xfId="1687"/>
    <cellStyle name="Normal 4 2 6 3" xfId="1688"/>
    <cellStyle name="Normal 4 2 7" xfId="1689"/>
    <cellStyle name="Normal 4 2 7 2" xfId="1690"/>
    <cellStyle name="Normal 4 2 7 3" xfId="1691"/>
    <cellStyle name="Normal 4 2 8" xfId="1692"/>
    <cellStyle name="Normal 4 2 9" xfId="1693"/>
    <cellStyle name="Normal 4 20" xfId="41"/>
    <cellStyle name="Normal 4 21" xfId="42"/>
    <cellStyle name="Normal 4 22" xfId="1694"/>
    <cellStyle name="Normal 4 3" xfId="43"/>
    <cellStyle name="Normal 4 3 2" xfId="1695"/>
    <cellStyle name="Normal 4 3 3" xfId="1696"/>
    <cellStyle name="Normal 4 4" xfId="44"/>
    <cellStyle name="Normal 4 4 2" xfId="1697"/>
    <cellStyle name="Normal 4 4 3" xfId="1698"/>
    <cellStyle name="Normal 4 4 4" xfId="1699"/>
    <cellStyle name="Normal 4 5" xfId="45"/>
    <cellStyle name="Normal 4 5 2" xfId="1700"/>
    <cellStyle name="Normal 4 6" xfId="46"/>
    <cellStyle name="Normal 4 6 2" xfId="1701"/>
    <cellStyle name="Normal 4 7" xfId="47"/>
    <cellStyle name="Normal 4 7 2" xfId="1702"/>
    <cellStyle name="Normal 4 8" xfId="48"/>
    <cellStyle name="Normal 4 8 2" xfId="1703"/>
    <cellStyle name="Normal 4 9" xfId="49"/>
    <cellStyle name="Normal 4 9 2" xfId="1704"/>
    <cellStyle name="Normal 40" xfId="1705"/>
    <cellStyle name="Normal 40 2" xfId="1706"/>
    <cellStyle name="Normal 41" xfId="1707"/>
    <cellStyle name="Normal 41 2" xfId="1708"/>
    <cellStyle name="Normal 42" xfId="1709"/>
    <cellStyle name="Normal 42 2" xfId="1710"/>
    <cellStyle name="Normal 43" xfId="1711"/>
    <cellStyle name="Normal 43 2" xfId="1712"/>
    <cellStyle name="Normal 44" xfId="1713"/>
    <cellStyle name="Normal 44 2" xfId="1714"/>
    <cellStyle name="Normal 45" xfId="1715"/>
    <cellStyle name="Normal 45 2" xfId="1716"/>
    <cellStyle name="Normal 45 2 2" xfId="1717"/>
    <cellStyle name="Normal 45 3" xfId="1718"/>
    <cellStyle name="Normal 46" xfId="1719"/>
    <cellStyle name="Normal 46 2" xfId="1720"/>
    <cellStyle name="Normal 47" xfId="1721"/>
    <cellStyle name="Normal 47 2" xfId="1722"/>
    <cellStyle name="Normal 48" xfId="1723"/>
    <cellStyle name="Normal 48 2" xfId="1724"/>
    <cellStyle name="Normal 49" xfId="1725"/>
    <cellStyle name="Normal 49 2" xfId="1726"/>
    <cellStyle name="Normal 5" xfId="50"/>
    <cellStyle name="Normal 5 10" xfId="1727"/>
    <cellStyle name="Normal 5 11" xfId="1728"/>
    <cellStyle name="Normal 5 12" xfId="1729"/>
    <cellStyle name="Normal 5 13" xfId="1730"/>
    <cellStyle name="Normal 5 14" xfId="1731"/>
    <cellStyle name="Normal 5 15" xfId="1732"/>
    <cellStyle name="Normal 5 16" xfId="1733"/>
    <cellStyle name="Normal 5 17" xfId="1734"/>
    <cellStyle name="Normal 5 18" xfId="1735"/>
    <cellStyle name="Normal 5 2" xfId="1736"/>
    <cellStyle name="Normal 5 2 10" xfId="1737"/>
    <cellStyle name="Normal 5 2 11" xfId="1738"/>
    <cellStyle name="Normal 5 2 12" xfId="1739"/>
    <cellStyle name="Normal 5 2 13" xfId="1740"/>
    <cellStyle name="Normal 5 2 14" xfId="1741"/>
    <cellStyle name="Normal 5 2 15" xfId="1742"/>
    <cellStyle name="Normal 5 2 16" xfId="1743"/>
    <cellStyle name="Normal 5 2 17" xfId="1744"/>
    <cellStyle name="Normal 5 2 18" xfId="1745"/>
    <cellStyle name="Normal 5 2 19" xfId="1746"/>
    <cellStyle name="Normal 5 2 2" xfId="1747"/>
    <cellStyle name="Normal 5 2 2 2" xfId="1748"/>
    <cellStyle name="Normal 5 2 2 3" xfId="1749"/>
    <cellStyle name="Normal 5 2 2 4" xfId="1750"/>
    <cellStyle name="Normal 5 2 20" xfId="1751"/>
    <cellStyle name="Normal 5 2 21" xfId="1752"/>
    <cellStyle name="Normal 5 2 22" xfId="1753"/>
    <cellStyle name="Normal 5 2 23" xfId="1754"/>
    <cellStyle name="Normal 5 2 24" xfId="1755"/>
    <cellStyle name="Normal 5 2 25" xfId="1756"/>
    <cellStyle name="Normal 5 2 3" xfId="1757"/>
    <cellStyle name="Normal 5 2 3 2" xfId="1758"/>
    <cellStyle name="Normal 5 2 3 3" xfId="1759"/>
    <cellStyle name="Normal 5 2 4" xfId="1760"/>
    <cellStyle name="Normal 5 2 4 2" xfId="1761"/>
    <cellStyle name="Normal 5 2 4 3" xfId="1762"/>
    <cellStyle name="Normal 5 2 5" xfId="1763"/>
    <cellStyle name="Normal 5 2 5 2" xfId="1764"/>
    <cellStyle name="Normal 5 2 5 3" xfId="1765"/>
    <cellStyle name="Normal 5 2 6" xfId="1766"/>
    <cellStyle name="Normal 5 2 6 2" xfId="1767"/>
    <cellStyle name="Normal 5 2 6 3" xfId="1768"/>
    <cellStyle name="Normal 5 2 7" xfId="1769"/>
    <cellStyle name="Normal 5 2 7 2" xfId="1770"/>
    <cellStyle name="Normal 5 2 7 3" xfId="1771"/>
    <cellStyle name="Normal 5 2 8" xfId="1772"/>
    <cellStyle name="Normal 5 2 9" xfId="1773"/>
    <cellStyle name="Normal 5 3" xfId="1774"/>
    <cellStyle name="Normal 5 3 2" xfId="1775"/>
    <cellStyle name="Normal 5 3 3" xfId="1776"/>
    <cellStyle name="Normal 5 3 4" xfId="1777"/>
    <cellStyle name="Normal 5 3 5" xfId="1778"/>
    <cellStyle name="Normal 5 4" xfId="1779"/>
    <cellStyle name="Normal 5 4 2" xfId="1780"/>
    <cellStyle name="Normal 5 4 3" xfId="1781"/>
    <cellStyle name="Normal 5 4 4" xfId="1782"/>
    <cellStyle name="Normal 5 5" xfId="1783"/>
    <cellStyle name="Normal 5 6" xfId="1784"/>
    <cellStyle name="Normal 5 7" xfId="1785"/>
    <cellStyle name="Normal 5 8" xfId="1786"/>
    <cellStyle name="Normal 5 9" xfId="1787"/>
    <cellStyle name="Normal 50" xfId="1788"/>
    <cellStyle name="Normal 50 2" xfId="1789"/>
    <cellStyle name="Normal 51" xfId="1790"/>
    <cellStyle name="Normal 51 2" xfId="1791"/>
    <cellStyle name="Normal 52" xfId="1792"/>
    <cellStyle name="Normal 52 2" xfId="1793"/>
    <cellStyle name="Normal 52 2 2" xfId="1794"/>
    <cellStyle name="Normal 52 3" xfId="1795"/>
    <cellStyle name="Normal 53" xfId="1796"/>
    <cellStyle name="Normal 53 2" xfId="1797"/>
    <cellStyle name="Normal 54" xfId="1798"/>
    <cellStyle name="Normal 54 2" xfId="1799"/>
    <cellStyle name="Normal 55" xfId="1800"/>
    <cellStyle name="Normal 55 2" xfId="1801"/>
    <cellStyle name="Normal 56" xfId="1802"/>
    <cellStyle name="Normal 56 2" xfId="1803"/>
    <cellStyle name="Normal 57" xfId="1804"/>
    <cellStyle name="Normal 57 2" xfId="1805"/>
    <cellStyle name="Normal 58" xfId="1806"/>
    <cellStyle name="Normal 58 2" xfId="1807"/>
    <cellStyle name="Normal 59" xfId="1808"/>
    <cellStyle name="Normal 59 2" xfId="1809"/>
    <cellStyle name="Normal 6" xfId="2"/>
    <cellStyle name="Normal 6 2" xfId="1810"/>
    <cellStyle name="Normal 6 2 10" xfId="1811"/>
    <cellStyle name="Normal 6 2 11" xfId="1812"/>
    <cellStyle name="Normal 6 2 12" xfId="1813"/>
    <cellStyle name="Normal 6 2 13" xfId="1814"/>
    <cellStyle name="Normal 6 2 14" xfId="1815"/>
    <cellStyle name="Normal 6 2 2" xfId="1816"/>
    <cellStyle name="Normal 6 2 3" xfId="1817"/>
    <cellStyle name="Normal 6 2 4" xfId="1818"/>
    <cellStyle name="Normal 6 2 5" xfId="1819"/>
    <cellStyle name="Normal 6 2 6" xfId="1820"/>
    <cellStyle name="Normal 6 2 7" xfId="1821"/>
    <cellStyle name="Normal 6 2 8" xfId="1822"/>
    <cellStyle name="Normal 6 2 9" xfId="1823"/>
    <cellStyle name="Normal 6 3" xfId="1824"/>
    <cellStyle name="Normal 6 3 2" xfId="1825"/>
    <cellStyle name="Normal 6 3 3" xfId="1826"/>
    <cellStyle name="Normal 6 3 4" xfId="1827"/>
    <cellStyle name="Normal 6 3 5" xfId="1828"/>
    <cellStyle name="Normal 6 3 6" xfId="1829"/>
    <cellStyle name="Normal 6 3 7" xfId="1830"/>
    <cellStyle name="Normal 6 4" xfId="1831"/>
    <cellStyle name="Normal 6 4 2" xfId="1832"/>
    <cellStyle name="Normal 6 4 3" xfId="1833"/>
    <cellStyle name="Normal 6 4 4" xfId="1834"/>
    <cellStyle name="Normal 6 5" xfId="1835"/>
    <cellStyle name="Normal 6 5 2" xfId="1836"/>
    <cellStyle name="Normal 6 5 3" xfId="1837"/>
    <cellStyle name="Normal 6 6" xfId="1838"/>
    <cellStyle name="Normal 60" xfId="1839"/>
    <cellStyle name="Normal 60 2" xfId="1840"/>
    <cellStyle name="Normal 61" xfId="1841"/>
    <cellStyle name="Normal 61 2" xfId="1842"/>
    <cellStyle name="Normal 62" xfId="1843"/>
    <cellStyle name="Normal 62 2" xfId="1844"/>
    <cellStyle name="Normal 63" xfId="1845"/>
    <cellStyle name="Normal 63 2" xfId="1846"/>
    <cellStyle name="Normal 64" xfId="1847"/>
    <cellStyle name="Normal 64 2" xfId="1848"/>
    <cellStyle name="Normal 65" xfId="1849"/>
    <cellStyle name="Normal 65 2" xfId="1850"/>
    <cellStyle name="Normal 66" xfId="1851"/>
    <cellStyle name="Normal 66 2" xfId="1852"/>
    <cellStyle name="Normal 66 2 2" xfId="1853"/>
    <cellStyle name="Normal 66 3" xfId="1854"/>
    <cellStyle name="Normal 67" xfId="1855"/>
    <cellStyle name="Normal 67 2" xfId="1856"/>
    <cellStyle name="Normal 68" xfId="1857"/>
    <cellStyle name="Normal 68 2" xfId="1858"/>
    <cellStyle name="Normal 69" xfId="1859"/>
    <cellStyle name="Normal 69 2" xfId="1860"/>
    <cellStyle name="Normal 7" xfId="283"/>
    <cellStyle name="Normal 7 2" xfId="1861"/>
    <cellStyle name="Normal 7 2 2" xfId="1862"/>
    <cellStyle name="Normal 7 3" xfId="1863"/>
    <cellStyle name="Normal 7 3 2" xfId="1864"/>
    <cellStyle name="Normal 7 4" xfId="1865"/>
    <cellStyle name="Normal 7 5" xfId="1866"/>
    <cellStyle name="Normal 7 6" xfId="3309"/>
    <cellStyle name="Normal 7 6 2" xfId="4285"/>
    <cellStyle name="Normal 70" xfId="1867"/>
    <cellStyle name="Normal 70 2" xfId="1868"/>
    <cellStyle name="Normal 71" xfId="1869"/>
    <cellStyle name="Normal 71 2" xfId="1870"/>
    <cellStyle name="Normal 72" xfId="1871"/>
    <cellStyle name="Normal 72 2" xfId="1872"/>
    <cellStyle name="Normal 73" xfId="1873"/>
    <cellStyle name="Normal 73 2" xfId="1874"/>
    <cellStyle name="Normal 74" xfId="1875"/>
    <cellStyle name="Normal 74 2" xfId="1876"/>
    <cellStyle name="Normal 75" xfId="1877"/>
    <cellStyle name="Normal 75 2" xfId="1878"/>
    <cellStyle name="Normal 76" xfId="1879"/>
    <cellStyle name="Normal 76 2" xfId="1880"/>
    <cellStyle name="Normal 77" xfId="1881"/>
    <cellStyle name="Normal 77 2" xfId="1882"/>
    <cellStyle name="Normal 78" xfId="1883"/>
    <cellStyle name="Normal 78 2" xfId="1884"/>
    <cellStyle name="Normal 79" xfId="1885"/>
    <cellStyle name="Normal 79 2" xfId="1886"/>
    <cellStyle name="Normal 8" xfId="1887"/>
    <cellStyle name="Normal 8 2" xfId="1888"/>
    <cellStyle name="Normal 8 2 2" xfId="1889"/>
    <cellStyle name="Normal 8 3" xfId="1890"/>
    <cellStyle name="Normal 80" xfId="1891"/>
    <cellStyle name="Normal 80 2" xfId="1892"/>
    <cellStyle name="Normal 81" xfId="1893"/>
    <cellStyle name="Normal 81 2" xfId="1894"/>
    <cellStyle name="Normal 82" xfId="1895"/>
    <cellStyle name="Normal 82 2" xfId="1896"/>
    <cellStyle name="Normal 83" xfId="1897"/>
    <cellStyle name="Normal 83 2" xfId="1898"/>
    <cellStyle name="Normal 84" xfId="1899"/>
    <cellStyle name="Normal 84 2" xfId="1900"/>
    <cellStyle name="Normal 85" xfId="1901"/>
    <cellStyle name="Normal 85 2" xfId="1902"/>
    <cellStyle name="Normal 86" xfId="1903"/>
    <cellStyle name="Normal 86 2" xfId="1904"/>
    <cellStyle name="Normal 87" xfId="1905"/>
    <cellStyle name="Normal 87 2" xfId="1906"/>
    <cellStyle name="Normal 88" xfId="1907"/>
    <cellStyle name="Normal 88 2" xfId="1908"/>
    <cellStyle name="Normal 89" xfId="1909"/>
    <cellStyle name="Normal 89 2" xfId="1910"/>
    <cellStyle name="Normal 9" xfId="1911"/>
    <cellStyle name="Normal 9 10" xfId="3491"/>
    <cellStyle name="Normal 9 10 2" xfId="3492"/>
    <cellStyle name="Normal 9 11" xfId="3493"/>
    <cellStyle name="Normal 9 11 2" xfId="3494"/>
    <cellStyle name="Normal 9 12" xfId="3495"/>
    <cellStyle name="Normal 9 12 2" xfId="3496"/>
    <cellStyle name="Normal 9 2" xfId="1912"/>
    <cellStyle name="Normal 9 2 2" xfId="1913"/>
    <cellStyle name="Normal 9 2 3" xfId="1914"/>
    <cellStyle name="Normal 9 3" xfId="1915"/>
    <cellStyle name="Normal 9 3 2" xfId="1916"/>
    <cellStyle name="Normal 9 4" xfId="1917"/>
    <cellStyle name="Normal 9 4 2" xfId="1918"/>
    <cellStyle name="Normal 9 5" xfId="1919"/>
    <cellStyle name="Normal 9 5 2" xfId="1920"/>
    <cellStyle name="Normal 9 6" xfId="1921"/>
    <cellStyle name="Normal 9 7" xfId="1922"/>
    <cellStyle name="Normal 9 7 2" xfId="1923"/>
    <cellStyle name="Normal 9 8" xfId="1924"/>
    <cellStyle name="Normal 9 8 2" xfId="3497"/>
    <cellStyle name="Normal 9 9" xfId="3498"/>
    <cellStyle name="Normal 9 9 2" xfId="3499"/>
    <cellStyle name="Normal 90" xfId="1925"/>
    <cellStyle name="Normal 90 2" xfId="1926"/>
    <cellStyle name="Normal 91" xfId="1927"/>
    <cellStyle name="Normal 91 2" xfId="1928"/>
    <cellStyle name="Normal 92" xfId="1929"/>
    <cellStyle name="Normal 92 2" xfId="1930"/>
    <cellStyle name="Normal 93" xfId="1931"/>
    <cellStyle name="Normal 93 2" xfId="1932"/>
    <cellStyle name="Normal 94" xfId="1933"/>
    <cellStyle name="Normal 95" xfId="1934"/>
    <cellStyle name="Normal 96" xfId="1935"/>
    <cellStyle name="Normal 97" xfId="1936"/>
    <cellStyle name="Normal 98" xfId="1937"/>
    <cellStyle name="Normal 99" xfId="1938"/>
    <cellStyle name="Nota 2" xfId="1939"/>
    <cellStyle name="Nota 2 2" xfId="1940"/>
    <cellStyle name="Nota 2 2 2" xfId="1941"/>
    <cellStyle name="Nota 2 2 2 2" xfId="1942"/>
    <cellStyle name="Nota 2 2 3" xfId="1943"/>
    <cellStyle name="Nota 2 2 3 2" xfId="1944"/>
    <cellStyle name="Nota 2 2 4" xfId="1945"/>
    <cellStyle name="Nota 2 2 5" xfId="1946"/>
    <cellStyle name="Nota 2 2 6" xfId="1947"/>
    <cellStyle name="Nota 2 3" xfId="1948"/>
    <cellStyle name="Nota 2 3 2" xfId="1949"/>
    <cellStyle name="Nota 2 3 2 2" xfId="1950"/>
    <cellStyle name="Nota 2 3 3" xfId="1951"/>
    <cellStyle name="Nota 2 3 3 2" xfId="1952"/>
    <cellStyle name="Nota 2 3 4" xfId="1953"/>
    <cellStyle name="Nota 2 3 5" xfId="1954"/>
    <cellStyle name="Nota 2 3 6" xfId="1955"/>
    <cellStyle name="Nota 2 4" xfId="1956"/>
    <cellStyle name="Nota 2 4 2" xfId="1957"/>
    <cellStyle name="Nota 2 5" xfId="1958"/>
    <cellStyle name="Nota 2 5 2" xfId="1959"/>
    <cellStyle name="Nota 2 6" xfId="1960"/>
    <cellStyle name="Nota 2 6 2" xfId="1961"/>
    <cellStyle name="Nota 2 7" xfId="1962"/>
    <cellStyle name="Nota 2 8" xfId="1963"/>
    <cellStyle name="Nota 2 9" xfId="1964"/>
    <cellStyle name="Nota 3" xfId="1965"/>
    <cellStyle name="Nota 3 2" xfId="1966"/>
    <cellStyle name="Nota 3 2 2" xfId="1967"/>
    <cellStyle name="Nota 3 2 2 2" xfId="1968"/>
    <cellStyle name="Nota 3 2 3" xfId="1969"/>
    <cellStyle name="Nota 3 2 3 2" xfId="1970"/>
    <cellStyle name="Nota 3 2 4" xfId="1971"/>
    <cellStyle name="Nota 3 2 5" xfId="1972"/>
    <cellStyle name="Nota 3 2 6" xfId="1973"/>
    <cellStyle name="Nota 3 3" xfId="1974"/>
    <cellStyle name="Nota 3 3 2" xfId="1975"/>
    <cellStyle name="Nota 3 3 2 2" xfId="1976"/>
    <cellStyle name="Nota 3 3 3" xfId="1977"/>
    <cellStyle name="Nota 3 3 3 2" xfId="1978"/>
    <cellStyle name="Nota 3 4" xfId="1979"/>
    <cellStyle name="Nota 3 4 2" xfId="1980"/>
    <cellStyle name="Nota 3 5" xfId="1981"/>
    <cellStyle name="Nota 3 5 2" xfId="1982"/>
    <cellStyle name="Nota 3 6" xfId="1983"/>
    <cellStyle name="Nota 3 6 2" xfId="1984"/>
    <cellStyle name="Nota 3 7" xfId="1985"/>
    <cellStyle name="Nota 3 8" xfId="1986"/>
    <cellStyle name="Nota 4" xfId="1987"/>
    <cellStyle name="Nota 4 2" xfId="1988"/>
    <cellStyle name="Nota 4 2 2" xfId="1989"/>
    <cellStyle name="Nota 4 2 2 2" xfId="1990"/>
    <cellStyle name="Nota 4 2 3" xfId="1991"/>
    <cellStyle name="Nota 4 3" xfId="1992"/>
    <cellStyle name="Nota 4 3 2" xfId="1993"/>
    <cellStyle name="Nota 4 3 2 2" xfId="1994"/>
    <cellStyle name="Nota 4 3 3" xfId="1995"/>
    <cellStyle name="Nota 4 4" xfId="1996"/>
    <cellStyle name="Nota 4 4 2" xfId="1997"/>
    <cellStyle name="Nota 4 5" xfId="1998"/>
    <cellStyle name="Nota 4 5 2" xfId="1999"/>
    <cellStyle name="Nota 4 6" xfId="2000"/>
    <cellStyle name="Nota 5" xfId="2001"/>
    <cellStyle name="Nota 5 2" xfId="2002"/>
    <cellStyle name="Nota 5 2 2" xfId="2003"/>
    <cellStyle name="Nota 5 2 2 2" xfId="2004"/>
    <cellStyle name="Nota 5 2 3" xfId="2005"/>
    <cellStyle name="Nota 5 3" xfId="2006"/>
    <cellStyle name="Nota 5 3 2" xfId="2007"/>
    <cellStyle name="Nota 5 3 2 2" xfId="2008"/>
    <cellStyle name="Nota 5 3 3" xfId="2009"/>
    <cellStyle name="Nota 5 4" xfId="2010"/>
    <cellStyle name="Nota 5 4 2" xfId="2011"/>
    <cellStyle name="Nota 5 5" xfId="2012"/>
    <cellStyle name="Nota 5 5 2" xfId="2013"/>
    <cellStyle name="Nota 5 6" xfId="2014"/>
    <cellStyle name="Porcentagem" xfId="3" builtinId="5"/>
    <cellStyle name="Porcentagem 10" xfId="3500"/>
    <cellStyle name="Porcentagem 11" xfId="3501"/>
    <cellStyle name="Porcentagem 12" xfId="3502"/>
    <cellStyle name="Porcentagem 13" xfId="3503"/>
    <cellStyle name="Porcentagem 14" xfId="3504"/>
    <cellStyle name="Porcentagem 15" xfId="3505"/>
    <cellStyle name="Porcentagem 16" xfId="3506"/>
    <cellStyle name="Porcentagem 2" xfId="51"/>
    <cellStyle name="Porcentagem 2 2" xfId="2015"/>
    <cellStyle name="Porcentagem 2 2 2" xfId="2016"/>
    <cellStyle name="Porcentagem 2 3" xfId="2017"/>
    <cellStyle name="Porcentagem 2 4" xfId="2018"/>
    <cellStyle name="Porcentagem 2 5" xfId="2019"/>
    <cellStyle name="Porcentagem 2 6" xfId="2020"/>
    <cellStyle name="Porcentagem 2 7" xfId="2021"/>
    <cellStyle name="Porcentagem 3" xfId="2022"/>
    <cellStyle name="Porcentagem 4" xfId="2023"/>
    <cellStyle name="Porcentagem 5" xfId="2024"/>
    <cellStyle name="Porcentagem 6" xfId="2025"/>
    <cellStyle name="Porcentagem 7" xfId="2026"/>
    <cellStyle name="Porcentagem 8" xfId="3507"/>
    <cellStyle name="Porcentagem 9" xfId="3508"/>
    <cellStyle name="Saída 2" xfId="2027"/>
    <cellStyle name="Saída 3" xfId="2028"/>
    <cellStyle name="Sem título1" xfId="52"/>
    <cellStyle name="Sem título1 10" xfId="53"/>
    <cellStyle name="Sem título1 11" xfId="54"/>
    <cellStyle name="Sem título1 12" xfId="55"/>
    <cellStyle name="Sem título1 13" xfId="56"/>
    <cellStyle name="Sem título1 14" xfId="57"/>
    <cellStyle name="Sem título1 15" xfId="58"/>
    <cellStyle name="Sem título1 16" xfId="59"/>
    <cellStyle name="Sem título1 17" xfId="60"/>
    <cellStyle name="Sem título1 18" xfId="61"/>
    <cellStyle name="Sem título1 19" xfId="62"/>
    <cellStyle name="Sem título1 2" xfId="63"/>
    <cellStyle name="Sem título1 20" xfId="64"/>
    <cellStyle name="Sem título1 21" xfId="65"/>
    <cellStyle name="Sem título1 22" xfId="66"/>
    <cellStyle name="Sem título1 23" xfId="67"/>
    <cellStyle name="Sem título1 24" xfId="68"/>
    <cellStyle name="Sem título1 25" xfId="69"/>
    <cellStyle name="Sem título1 26" xfId="70"/>
    <cellStyle name="Sem título1 27" xfId="71"/>
    <cellStyle name="Sem título1 28" xfId="72"/>
    <cellStyle name="Sem título1 29" xfId="73"/>
    <cellStyle name="Sem título1 3" xfId="74"/>
    <cellStyle name="Sem título1 30" xfId="75"/>
    <cellStyle name="Sem título1 31" xfId="76"/>
    <cellStyle name="Sem título1 32" xfId="77"/>
    <cellStyle name="Sem título1 33" xfId="78"/>
    <cellStyle name="Sem título1 34" xfId="79"/>
    <cellStyle name="Sem título1 35" xfId="80"/>
    <cellStyle name="Sem título1 36" xfId="81"/>
    <cellStyle name="Sem título1 37" xfId="82"/>
    <cellStyle name="Sem título1 38" xfId="83"/>
    <cellStyle name="Sem título1 39" xfId="84"/>
    <cellStyle name="Sem título1 4" xfId="85"/>
    <cellStyle name="Sem título1 40" xfId="86"/>
    <cellStyle name="Sem título1 41" xfId="87"/>
    <cellStyle name="Sem título1 42" xfId="88"/>
    <cellStyle name="Sem título1 43" xfId="89"/>
    <cellStyle name="Sem título1 44" xfId="90"/>
    <cellStyle name="Sem título1 5" xfId="91"/>
    <cellStyle name="Sem título1 6" xfId="92"/>
    <cellStyle name="Sem título1 7" xfId="93"/>
    <cellStyle name="Sem título1 8" xfId="94"/>
    <cellStyle name="Sem título1 9" xfId="95"/>
    <cellStyle name="Sem título10" xfId="96"/>
    <cellStyle name="Sem título2" xfId="97"/>
    <cellStyle name="Sem título2 10" xfId="98"/>
    <cellStyle name="Sem título2 11" xfId="99"/>
    <cellStyle name="Sem título2 12" xfId="100"/>
    <cellStyle name="Sem título2 13" xfId="101"/>
    <cellStyle name="Sem título2 14" xfId="102"/>
    <cellStyle name="Sem título2 15" xfId="103"/>
    <cellStyle name="Sem título2 16" xfId="104"/>
    <cellStyle name="Sem título2 17" xfId="105"/>
    <cellStyle name="Sem título2 18" xfId="106"/>
    <cellStyle name="Sem título2 19" xfId="107"/>
    <cellStyle name="Sem título2 2" xfId="108"/>
    <cellStyle name="Sem título2 20" xfId="109"/>
    <cellStyle name="Sem título2 21" xfId="110"/>
    <cellStyle name="Sem título2 22" xfId="111"/>
    <cellStyle name="Sem título2 23" xfId="112"/>
    <cellStyle name="Sem título2 24" xfId="113"/>
    <cellStyle name="Sem título2 25" xfId="114"/>
    <cellStyle name="Sem título2 26" xfId="115"/>
    <cellStyle name="Sem título2 27" xfId="116"/>
    <cellStyle name="Sem título2 28" xfId="117"/>
    <cellStyle name="Sem título2 29" xfId="118"/>
    <cellStyle name="Sem título2 3" xfId="119"/>
    <cellStyle name="Sem título2 30" xfId="120"/>
    <cellStyle name="Sem título2 31" xfId="121"/>
    <cellStyle name="Sem título2 32" xfId="122"/>
    <cellStyle name="Sem título2 33" xfId="123"/>
    <cellStyle name="Sem título2 34" xfId="124"/>
    <cellStyle name="Sem título2 35" xfId="125"/>
    <cellStyle name="Sem título2 36" xfId="126"/>
    <cellStyle name="Sem título2 37" xfId="127"/>
    <cellStyle name="Sem título2 38" xfId="128"/>
    <cellStyle name="Sem título2 39" xfId="129"/>
    <cellStyle name="Sem título2 4" xfId="130"/>
    <cellStyle name="Sem título2 40" xfId="131"/>
    <cellStyle name="Sem título2 41" xfId="132"/>
    <cellStyle name="Sem título2 42" xfId="133"/>
    <cellStyle name="Sem título2 43" xfId="134"/>
    <cellStyle name="Sem título2 44" xfId="135"/>
    <cellStyle name="Sem título2 5" xfId="136"/>
    <cellStyle name="Sem título2 6" xfId="137"/>
    <cellStyle name="Sem título2 7" xfId="138"/>
    <cellStyle name="Sem título2 8" xfId="139"/>
    <cellStyle name="Sem título2 9" xfId="140"/>
    <cellStyle name="Sem título3" xfId="141"/>
    <cellStyle name="Sem título3 10" xfId="142"/>
    <cellStyle name="Sem título3 11" xfId="143"/>
    <cellStyle name="Sem título3 12" xfId="144"/>
    <cellStyle name="Sem título3 13" xfId="145"/>
    <cellStyle name="Sem título3 14" xfId="146"/>
    <cellStyle name="Sem título3 15" xfId="147"/>
    <cellStyle name="Sem título3 16" xfId="148"/>
    <cellStyle name="Sem título3 17" xfId="149"/>
    <cellStyle name="Sem título3 18" xfId="150"/>
    <cellStyle name="Sem título3 19" xfId="151"/>
    <cellStyle name="Sem título3 2" xfId="152"/>
    <cellStyle name="Sem título3 20" xfId="153"/>
    <cellStyle name="Sem título3 21" xfId="154"/>
    <cellStyle name="Sem título3 22" xfId="155"/>
    <cellStyle name="Sem título3 23" xfId="156"/>
    <cellStyle name="Sem título3 24" xfId="157"/>
    <cellStyle name="Sem título3 25" xfId="158"/>
    <cellStyle name="Sem título3 26" xfId="159"/>
    <cellStyle name="Sem título3 27" xfId="160"/>
    <cellStyle name="Sem título3 28" xfId="161"/>
    <cellStyle name="Sem título3 29" xfId="162"/>
    <cellStyle name="Sem título3 3" xfId="163"/>
    <cellStyle name="Sem título3 30" xfId="164"/>
    <cellStyle name="Sem título3 31" xfId="165"/>
    <cellStyle name="Sem título3 32" xfId="166"/>
    <cellStyle name="Sem título3 33" xfId="167"/>
    <cellStyle name="Sem título3 34" xfId="168"/>
    <cellStyle name="Sem título3 35" xfId="169"/>
    <cellStyle name="Sem título3 36" xfId="170"/>
    <cellStyle name="Sem título3 37" xfId="171"/>
    <cellStyle name="Sem título3 38" xfId="172"/>
    <cellStyle name="Sem título3 39" xfId="173"/>
    <cellStyle name="Sem título3 4" xfId="174"/>
    <cellStyle name="Sem título3 40" xfId="175"/>
    <cellStyle name="Sem título3 41" xfId="176"/>
    <cellStyle name="Sem título3 42" xfId="177"/>
    <cellStyle name="Sem título3 43" xfId="178"/>
    <cellStyle name="Sem título3 44" xfId="179"/>
    <cellStyle name="Sem título3 5" xfId="180"/>
    <cellStyle name="Sem título3 6" xfId="181"/>
    <cellStyle name="Sem título3 7" xfId="182"/>
    <cellStyle name="Sem título3 8" xfId="183"/>
    <cellStyle name="Sem título3 9" xfId="184"/>
    <cellStyle name="Sem título4" xfId="185"/>
    <cellStyle name="Sem título4 10" xfId="186"/>
    <cellStyle name="Sem título4 11" xfId="187"/>
    <cellStyle name="Sem título4 12" xfId="188"/>
    <cellStyle name="Sem título4 13" xfId="189"/>
    <cellStyle name="Sem título4 14" xfId="190"/>
    <cellStyle name="Sem título4 15" xfId="191"/>
    <cellStyle name="Sem título4 16" xfId="192"/>
    <cellStyle name="Sem título4 17" xfId="193"/>
    <cellStyle name="Sem título4 18" xfId="194"/>
    <cellStyle name="Sem título4 19" xfId="195"/>
    <cellStyle name="Sem título4 2" xfId="196"/>
    <cellStyle name="Sem título4 20" xfId="197"/>
    <cellStyle name="Sem título4 21" xfId="198"/>
    <cellStyle name="Sem título4 22" xfId="199"/>
    <cellStyle name="Sem título4 23" xfId="200"/>
    <cellStyle name="Sem título4 24" xfId="201"/>
    <cellStyle name="Sem título4 25" xfId="202"/>
    <cellStyle name="Sem título4 26" xfId="203"/>
    <cellStyle name="Sem título4 27" xfId="204"/>
    <cellStyle name="Sem título4 28" xfId="205"/>
    <cellStyle name="Sem título4 29" xfId="206"/>
    <cellStyle name="Sem título4 3" xfId="207"/>
    <cellStyle name="Sem título4 30" xfId="208"/>
    <cellStyle name="Sem título4 31" xfId="209"/>
    <cellStyle name="Sem título4 32" xfId="210"/>
    <cellStyle name="Sem título4 33" xfId="211"/>
    <cellStyle name="Sem título4 34" xfId="212"/>
    <cellStyle name="Sem título4 35" xfId="213"/>
    <cellStyle name="Sem título4 36" xfId="214"/>
    <cellStyle name="Sem título4 37" xfId="215"/>
    <cellStyle name="Sem título4 38" xfId="216"/>
    <cellStyle name="Sem título4 39" xfId="217"/>
    <cellStyle name="Sem título4 4" xfId="218"/>
    <cellStyle name="Sem título4 40" xfId="219"/>
    <cellStyle name="Sem título4 41" xfId="220"/>
    <cellStyle name="Sem título4 42" xfId="221"/>
    <cellStyle name="Sem título4 43" xfId="222"/>
    <cellStyle name="Sem título4 44" xfId="223"/>
    <cellStyle name="Sem título4 5" xfId="224"/>
    <cellStyle name="Sem título4 6" xfId="225"/>
    <cellStyle name="Sem título4 7" xfId="226"/>
    <cellStyle name="Sem título4 8" xfId="227"/>
    <cellStyle name="Sem título4 9" xfId="228"/>
    <cellStyle name="Sem título5" xfId="229"/>
    <cellStyle name="Sem título5 10" xfId="230"/>
    <cellStyle name="Sem título5 11" xfId="231"/>
    <cellStyle name="Sem título5 12" xfId="232"/>
    <cellStyle name="Sem título5 13" xfId="233"/>
    <cellStyle name="Sem título5 14" xfId="234"/>
    <cellStyle name="Sem título5 15" xfId="235"/>
    <cellStyle name="Sem título5 16" xfId="236"/>
    <cellStyle name="Sem título5 17" xfId="237"/>
    <cellStyle name="Sem título5 18" xfId="238"/>
    <cellStyle name="Sem título5 19" xfId="239"/>
    <cellStyle name="Sem título5 2" xfId="240"/>
    <cellStyle name="Sem título5 20" xfId="241"/>
    <cellStyle name="Sem título5 21" xfId="242"/>
    <cellStyle name="Sem título5 22" xfId="243"/>
    <cellStyle name="Sem título5 23" xfId="244"/>
    <cellStyle name="Sem título5 24" xfId="245"/>
    <cellStyle name="Sem título5 25" xfId="246"/>
    <cellStyle name="Sem título5 26" xfId="247"/>
    <cellStyle name="Sem título5 27" xfId="248"/>
    <cellStyle name="Sem título5 28" xfId="249"/>
    <cellStyle name="Sem título5 29" xfId="250"/>
    <cellStyle name="Sem título5 3" xfId="251"/>
    <cellStyle name="Sem título5 30" xfId="252"/>
    <cellStyle name="Sem título5 31" xfId="253"/>
    <cellStyle name="Sem título5 32" xfId="254"/>
    <cellStyle name="Sem título5 33" xfId="255"/>
    <cellStyle name="Sem título5 34" xfId="256"/>
    <cellStyle name="Sem título5 35" xfId="257"/>
    <cellStyle name="Sem título5 36" xfId="258"/>
    <cellStyle name="Sem título5 37" xfId="259"/>
    <cellStyle name="Sem título5 38" xfId="260"/>
    <cellStyle name="Sem título5 39" xfId="261"/>
    <cellStyle name="Sem título5 4" xfId="262"/>
    <cellStyle name="Sem título5 40" xfId="263"/>
    <cellStyle name="Sem título5 41" xfId="264"/>
    <cellStyle name="Sem título5 42" xfId="265"/>
    <cellStyle name="Sem título5 43" xfId="266"/>
    <cellStyle name="Sem título5 44" xfId="267"/>
    <cellStyle name="Sem título5 5" xfId="268"/>
    <cellStyle name="Sem título5 6" xfId="269"/>
    <cellStyle name="Sem título5 7" xfId="270"/>
    <cellStyle name="Sem título5 8" xfId="271"/>
    <cellStyle name="Sem título5 9" xfId="272"/>
    <cellStyle name="Sem título6" xfId="273"/>
    <cellStyle name="Sem título7" xfId="274"/>
    <cellStyle name="Sem título8" xfId="275"/>
    <cellStyle name="Sem título9" xfId="276"/>
    <cellStyle name="Separador de milhares 10" xfId="277"/>
    <cellStyle name="Separador de milhares 10 2" xfId="2029"/>
    <cellStyle name="Separador de milhares 10 2 2" xfId="2030"/>
    <cellStyle name="Separador de milhares 10 2 2 2" xfId="3510"/>
    <cellStyle name="Separador de milhares 10 2 3" xfId="3509"/>
    <cellStyle name="Separador de milhares 10 3" xfId="2031"/>
    <cellStyle name="Separador de milhares 10 3 2" xfId="2032"/>
    <cellStyle name="Separador de milhares 10 3 2 2" xfId="3512"/>
    <cellStyle name="Separador de milhares 10 3 3" xfId="3511"/>
    <cellStyle name="Separador de milhares 11" xfId="278"/>
    <cellStyle name="Separador de milhares 11 2" xfId="2033"/>
    <cellStyle name="Separador de milhares 11 2 2" xfId="2034"/>
    <cellStyle name="Separador de milhares 11 2 2 2" xfId="3514"/>
    <cellStyle name="Separador de milhares 11 2 3" xfId="3513"/>
    <cellStyle name="Separador de milhares 11 3" xfId="2035"/>
    <cellStyle name="Separador de milhares 11 3 2" xfId="2036"/>
    <cellStyle name="Separador de milhares 11 3 2 2" xfId="3516"/>
    <cellStyle name="Separador de milhares 11 3 3" xfId="3515"/>
    <cellStyle name="Separador de milhares 12" xfId="279"/>
    <cellStyle name="Separador de milhares 13" xfId="280"/>
    <cellStyle name="Separador de milhares 13 2" xfId="2037"/>
    <cellStyle name="Separador de milhares 13 2 2" xfId="2038"/>
    <cellStyle name="Separador de milhares 13 3" xfId="2039"/>
    <cellStyle name="Separador de milhares 13 4" xfId="2040"/>
    <cellStyle name="Separador de milhares 14 2" xfId="2041"/>
    <cellStyle name="Separador de milhares 14 2 2" xfId="2042"/>
    <cellStyle name="Separador de milhares 14 2 2 2" xfId="3518"/>
    <cellStyle name="Separador de milhares 14 2 3" xfId="3517"/>
    <cellStyle name="Separador de milhares 14 3" xfId="2043"/>
    <cellStyle name="Separador de milhares 14 3 2" xfId="2044"/>
    <cellStyle name="Separador de milhares 14 3 2 2" xfId="3520"/>
    <cellStyle name="Separador de milhares 14 3 3" xfId="3519"/>
    <cellStyle name="Separador de milhares 16 2" xfId="2045"/>
    <cellStyle name="Separador de milhares 16 2 2" xfId="2046"/>
    <cellStyle name="Separador de milhares 16 3" xfId="2047"/>
    <cellStyle name="Separador de milhares 16 3 2" xfId="2048"/>
    <cellStyle name="Separador de milhares 17 2" xfId="2049"/>
    <cellStyle name="Separador de milhares 17 2 2" xfId="2050"/>
    <cellStyle name="Separador de milhares 17 2 2 2" xfId="3522"/>
    <cellStyle name="Separador de milhares 17 2 3" xfId="3521"/>
    <cellStyle name="Separador de milhares 17 3" xfId="2051"/>
    <cellStyle name="Separador de milhares 17 3 2" xfId="2052"/>
    <cellStyle name="Separador de milhares 17 3 2 2" xfId="3524"/>
    <cellStyle name="Separador de milhares 17 3 3" xfId="3523"/>
    <cellStyle name="Separador de milhares 19" xfId="2053"/>
    <cellStyle name="Separador de milhares 19 2" xfId="2054"/>
    <cellStyle name="Separador de milhares 19 2 2" xfId="2055"/>
    <cellStyle name="Separador de milhares 19 2 2 2" xfId="3527"/>
    <cellStyle name="Separador de milhares 19 2 3" xfId="3526"/>
    <cellStyle name="Separador de milhares 19 3" xfId="2056"/>
    <cellStyle name="Separador de milhares 19 3 2" xfId="3528"/>
    <cellStyle name="Separador de milhares 19 4" xfId="3525"/>
    <cellStyle name="Separador de milhares 2" xfId="2057"/>
    <cellStyle name="Separador de milhares 2 10" xfId="2058"/>
    <cellStyle name="Separador de milhares 2 10 2" xfId="2059"/>
    <cellStyle name="Separador de milhares 2 10 2 2" xfId="3530"/>
    <cellStyle name="Separador de milhares 2 10 3" xfId="2060"/>
    <cellStyle name="Separador de milhares 2 10 3 2" xfId="3531"/>
    <cellStyle name="Separador de milhares 2 10 4" xfId="2061"/>
    <cellStyle name="Separador de milhares 2 10 5" xfId="2062"/>
    <cellStyle name="Separador de milhares 2 10 5 2" xfId="3532"/>
    <cellStyle name="Separador de milhares 2 10 6" xfId="2063"/>
    <cellStyle name="Separador de milhares 2 10 6 2" xfId="3533"/>
    <cellStyle name="Separador de milhares 2 10 7" xfId="3529"/>
    <cellStyle name="Separador de milhares 2 11" xfId="2064"/>
    <cellStyle name="Separador de milhares 2 12" xfId="2065"/>
    <cellStyle name="Separador de milhares 2 12 2" xfId="2066"/>
    <cellStyle name="Separador de milhares 2 12 3" xfId="2067"/>
    <cellStyle name="Separador de milhares 2 12 4" xfId="2068"/>
    <cellStyle name="Separador de milhares 2 13" xfId="2069"/>
    <cellStyle name="Separador de milhares 2 14" xfId="2070"/>
    <cellStyle name="Separador de milhares 2 15" xfId="2071"/>
    <cellStyle name="Separador de milhares 2 15 2" xfId="2072"/>
    <cellStyle name="Separador de milhares 2 15 2 2" xfId="3535"/>
    <cellStyle name="Separador de milhares 2 15 3" xfId="3534"/>
    <cellStyle name="Separador de milhares 2 16" xfId="2073"/>
    <cellStyle name="Separador de milhares 2 2" xfId="2074"/>
    <cellStyle name="Separador de milhares 2 2 10" xfId="2075"/>
    <cellStyle name="Separador de milhares 2 2 10 2" xfId="2076"/>
    <cellStyle name="Separador de milhares 2 2 10 3" xfId="2077"/>
    <cellStyle name="Separador de milhares 2 2 10 3 2" xfId="2078"/>
    <cellStyle name="Separador de milhares 2 2 10 4" xfId="2079"/>
    <cellStyle name="Separador de milhares 2 2 10 5" xfId="2080"/>
    <cellStyle name="Separador de milhares 2 2 10 5 2" xfId="2081"/>
    <cellStyle name="Separador de milhares 2 2 10 6" xfId="2082"/>
    <cellStyle name="Separador de milhares 2 2 11" xfId="2083"/>
    <cellStyle name="Separador de milhares 2 2 11 2" xfId="2084"/>
    <cellStyle name="Separador de milhares 2 2 11 2 2" xfId="3537"/>
    <cellStyle name="Separador de milhares 2 2 11 3" xfId="3536"/>
    <cellStyle name="Separador de milhares 2 2 2" xfId="2085"/>
    <cellStyle name="Separador de milhares 2 2 2 2" xfId="2086"/>
    <cellStyle name="Separador de milhares 2 2 2 2 2" xfId="2087"/>
    <cellStyle name="Separador de milhares 2 2 2 2 2 2" xfId="2088"/>
    <cellStyle name="Separador de milhares 2 2 2 2 2 2 2" xfId="2089"/>
    <cellStyle name="Separador de milhares 2 2 2 2 2 2 2 2" xfId="2090"/>
    <cellStyle name="Separador de milhares 2 2 2 2 2 2 2 2 2" xfId="2091"/>
    <cellStyle name="Separador de milhares 2 2 2 2 2 2 2 2 2 2" xfId="2092"/>
    <cellStyle name="Separador de milhares 2 2 2 2 2 2 2 2 2 2 2" xfId="2093"/>
    <cellStyle name="Separador de milhares 2 2 2 2 2 2 2 2 2 2 2 2" xfId="2094"/>
    <cellStyle name="Separador de milhares 2 2 2 2 2 2 2 2 2 2 2 2 2" xfId="2095"/>
    <cellStyle name="Separador de milhares 2 2 2 2 2 2 2 2 2 2 2 2 2 2" xfId="2096"/>
    <cellStyle name="Separador de milhares 2 2 2 2 2 2 2 2 2 2 2 2 2 2 2" xfId="2097"/>
    <cellStyle name="Separador de milhares 2 2 2 2 2 2 2 2 2 2 2 2 3" xfId="2098"/>
    <cellStyle name="Separador de milhares 2 2 2 2 2 2 2 2 2 2 2 2 4" xfId="2099"/>
    <cellStyle name="Separador de milhares 2 2 2 2 2 2 2 2 2 2 2 3" xfId="2100"/>
    <cellStyle name="Separador de milhares 2 2 2 2 2 2 2 2 2 2 2 3 2" xfId="2101"/>
    <cellStyle name="Separador de milhares 2 2 2 2 2 2 2 2 2 2 2 3 2 2" xfId="2102"/>
    <cellStyle name="Separador de milhares 2 2 2 2 2 2 2 2 2 2 2 4" xfId="2103"/>
    <cellStyle name="Separador de milhares 2 2 2 2 2 2 2 2 2 2 3" xfId="2104"/>
    <cellStyle name="Separador de milhares 2 2 2 2 2 2 2 2 2 2 3 2" xfId="2105"/>
    <cellStyle name="Separador de milhares 2 2 2 2 2 2 2 2 2 2 3 2 2" xfId="2106"/>
    <cellStyle name="Separador de milhares 2 2 2 2 2 2 2 2 2 2 4" xfId="2107"/>
    <cellStyle name="Separador de milhares 2 2 2 2 2 2 2 2 2 2 5" xfId="2108"/>
    <cellStyle name="Separador de milhares 2 2 2 2 2 2 2 2 2 3" xfId="2109"/>
    <cellStyle name="Separador de milhares 2 2 2 2 2 2 2 2 2 4" xfId="2110"/>
    <cellStyle name="Separador de milhares 2 2 2 2 2 2 2 2 2 4 2" xfId="2111"/>
    <cellStyle name="Separador de milhares 2 2 2 2 2 2 2 2 2 4 2 2" xfId="2112"/>
    <cellStyle name="Separador de milhares 2 2 2 2 2 2 2 2 2 5" xfId="2113"/>
    <cellStyle name="Separador de milhares 2 2 2 2 2 2 2 2 2 6" xfId="2114"/>
    <cellStyle name="Separador de milhares 2 2 2 2 2 2 2 2 3" xfId="2115"/>
    <cellStyle name="Separador de milhares 2 2 2 2 2 2 2 2 3 2" xfId="2116"/>
    <cellStyle name="Separador de milhares 2 2 2 2 2 2 2 2 4" xfId="2117"/>
    <cellStyle name="Separador de milhares 2 2 2 2 2 2 2 2 4 2" xfId="2118"/>
    <cellStyle name="Separador de milhares 2 2 2 2 2 2 2 2 4 2 2" xfId="2119"/>
    <cellStyle name="Separador de milhares 2 2 2 2 2 2 2 2 5" xfId="2120"/>
    <cellStyle name="Separador de milhares 2 2 2 2 2 2 2 2 6" xfId="2121"/>
    <cellStyle name="Separador de milhares 2 2 2 2 2 2 2 3" xfId="2122"/>
    <cellStyle name="Separador de milhares 2 2 2 2 2 2 2 3 2" xfId="2123"/>
    <cellStyle name="Separador de milhares 2 2 2 2 2 2 2 4" xfId="2124"/>
    <cellStyle name="Separador de milhares 2 2 2 2 2 2 2 5" xfId="2125"/>
    <cellStyle name="Separador de milhares 2 2 2 2 2 2 2 5 2" xfId="2126"/>
    <cellStyle name="Separador de milhares 2 2 2 2 2 2 2 5 2 2" xfId="2127"/>
    <cellStyle name="Separador de milhares 2 2 2 2 2 2 2 6" xfId="2128"/>
    <cellStyle name="Separador de milhares 2 2 2 2 2 2 2 7" xfId="2129"/>
    <cellStyle name="Separador de milhares 2 2 2 2 2 2 3" xfId="2130"/>
    <cellStyle name="Separador de milhares 2 2 2 2 2 2 3 2" xfId="2131"/>
    <cellStyle name="Separador de milhares 2 2 2 2 2 2 3 2 2" xfId="2132"/>
    <cellStyle name="Separador de milhares 2 2 2 2 2 2 3 3" xfId="2133"/>
    <cellStyle name="Separador de milhares 2 2 2 2 2 2 4" xfId="2134"/>
    <cellStyle name="Separador de milhares 2 2 2 2 2 2 4 2" xfId="2135"/>
    <cellStyle name="Separador de milhares 2 2 2 2 2 2 5" xfId="2136"/>
    <cellStyle name="Separador de milhares 2 2 2 2 2 2 5 2" xfId="2137"/>
    <cellStyle name="Separador de milhares 2 2 2 2 2 2 5 2 2" xfId="2138"/>
    <cellStyle name="Separador de milhares 2 2 2 2 2 2 6" xfId="2139"/>
    <cellStyle name="Separador de milhares 2 2 2 2 2 2 7" xfId="2140"/>
    <cellStyle name="Separador de milhares 2 2 2 2 2 3" xfId="2141"/>
    <cellStyle name="Separador de milhares 2 2 2 2 2 4" xfId="2142"/>
    <cellStyle name="Separador de milhares 2 2 2 2 2 4 2" xfId="2143"/>
    <cellStyle name="Separador de milhares 2 2 2 2 2 4 2 2" xfId="2144"/>
    <cellStyle name="Separador de milhares 2 2 2 2 2 4 3" xfId="2145"/>
    <cellStyle name="Separador de milhares 2 2 2 2 2 5" xfId="2146"/>
    <cellStyle name="Separador de milhares 2 2 2 2 2 5 2" xfId="2147"/>
    <cellStyle name="Separador de milhares 2 2 2 2 2 6" xfId="2148"/>
    <cellStyle name="Separador de milhares 2 2 2 2 2 6 2" xfId="2149"/>
    <cellStyle name="Separador de milhares 2 2 2 2 2 6 2 2" xfId="2150"/>
    <cellStyle name="Separador de milhares 2 2 2 2 2 7" xfId="2151"/>
    <cellStyle name="Separador de milhares 2 2 2 2 2 8" xfId="2152"/>
    <cellStyle name="Separador de milhares 2 2 2 2 3" xfId="2153"/>
    <cellStyle name="Separador de milhares 2 2 2 2 3 2" xfId="2154"/>
    <cellStyle name="Separador de milhares 2 2 2 2 4" xfId="2155"/>
    <cellStyle name="Separador de milhares 2 2 2 2 4 2" xfId="2156"/>
    <cellStyle name="Separador de milhares 2 2 2 2 4 2 2" xfId="2157"/>
    <cellStyle name="Separador de milhares 2 2 2 2 4 3" xfId="2158"/>
    <cellStyle name="Separador de milhares 2 2 2 2 5" xfId="2159"/>
    <cellStyle name="Separador de milhares 2 2 2 2 5 2" xfId="2160"/>
    <cellStyle name="Separador de milhares 2 2 2 2 6" xfId="2161"/>
    <cellStyle name="Separador de milhares 2 2 2 2 6 2" xfId="2162"/>
    <cellStyle name="Separador de milhares 2 2 2 2 6 2 2" xfId="2163"/>
    <cellStyle name="Separador de milhares 2 2 2 2 7" xfId="2164"/>
    <cellStyle name="Separador de milhares 2 2 2 2 8" xfId="2165"/>
    <cellStyle name="Separador de milhares 2 2 2 3" xfId="2166"/>
    <cellStyle name="Separador de milhares 2 2 2 3 2" xfId="2167"/>
    <cellStyle name="Separador de milhares 2 2 2 4" xfId="2168"/>
    <cellStyle name="Separador de milhares 2 2 2 4 2" xfId="2169"/>
    <cellStyle name="Separador de milhares 2 2 2 4 2 2" xfId="2170"/>
    <cellStyle name="Separador de milhares 2 2 2 4 3" xfId="2171"/>
    <cellStyle name="Separador de milhares 2 2 2 5" xfId="2172"/>
    <cellStyle name="Separador de milhares 2 2 2 5 2" xfId="2173"/>
    <cellStyle name="Separador de milhares 2 2 2 6" xfId="2174"/>
    <cellStyle name="Separador de milhares 2 2 2 6 2" xfId="2175"/>
    <cellStyle name="Separador de milhares 2 2 2 6 2 2" xfId="2176"/>
    <cellStyle name="Separador de milhares 2 2 2 7" xfId="2177"/>
    <cellStyle name="Separador de milhares 2 2 2 8" xfId="2178"/>
    <cellStyle name="Separador de milhares 2 2 2 9" xfId="2179"/>
    <cellStyle name="Separador de milhares 2 2 2 9 2" xfId="3538"/>
    <cellStyle name="Separador de milhares 2 2 3" xfId="2180"/>
    <cellStyle name="Separador de milhares 2 2 3 2" xfId="2181"/>
    <cellStyle name="Separador de milhares 2 2 3 2 2" xfId="3540"/>
    <cellStyle name="Separador de milhares 2 2 3 3" xfId="2182"/>
    <cellStyle name="Separador de milhares 2 2 3 3 2" xfId="3541"/>
    <cellStyle name="Separador de milhares 2 2 3 4" xfId="3539"/>
    <cellStyle name="Separador de milhares 2 2 4" xfId="2183"/>
    <cellStyle name="Separador de milhares 2 2 4 2" xfId="2184"/>
    <cellStyle name="Separador de milhares 2 2 4 3" xfId="2185"/>
    <cellStyle name="Separador de milhares 2 2 4 3 2" xfId="3543"/>
    <cellStyle name="Separador de milhares 2 2 4 4" xfId="2186"/>
    <cellStyle name="Separador de milhares 2 2 4 4 2" xfId="3544"/>
    <cellStyle name="Separador de milhares 2 2 4 5" xfId="2187"/>
    <cellStyle name="Separador de milhares 2 2 4 5 2" xfId="2188"/>
    <cellStyle name="Separador de milhares 2 2 4 5 2 2" xfId="3546"/>
    <cellStyle name="Separador de milhares 2 2 4 5 3" xfId="3545"/>
    <cellStyle name="Separador de milhares 2 2 4 6" xfId="3542"/>
    <cellStyle name="Separador de milhares 2 2 5" xfId="2189"/>
    <cellStyle name="Separador de milhares 2 2 5 2" xfId="2190"/>
    <cellStyle name="Separador de milhares 2 2 5 2 2" xfId="2191"/>
    <cellStyle name="Separador de milhares 2 2 5 2 2 2" xfId="2192"/>
    <cellStyle name="Separador de milhares 2 2 5 2 2 2 2" xfId="3549"/>
    <cellStyle name="Separador de milhares 2 2 5 2 2 3" xfId="2193"/>
    <cellStyle name="Separador de milhares 2 2 5 2 2 3 2" xfId="3550"/>
    <cellStyle name="Separador de milhares 2 2 5 2 2 4" xfId="3548"/>
    <cellStyle name="Separador de milhares 2 2 5 3" xfId="2194"/>
    <cellStyle name="Separador de milhares 2 2 5 3 2" xfId="2195"/>
    <cellStyle name="Separador de milhares 2 2 5 3 2 2" xfId="3552"/>
    <cellStyle name="Separador de milhares 2 2 5 3 3" xfId="2196"/>
    <cellStyle name="Separador de milhares 2 2 5 3 3 2" xfId="3553"/>
    <cellStyle name="Separador de milhares 2 2 5 3 4" xfId="3551"/>
    <cellStyle name="Separador de milhares 2 2 5 4" xfId="2197"/>
    <cellStyle name="Separador de milhares 2 2 5 4 2" xfId="3554"/>
    <cellStyle name="Separador de milhares 2 2 5 5" xfId="2198"/>
    <cellStyle name="Separador de milhares 2 2 5 5 2" xfId="3555"/>
    <cellStyle name="Separador de milhares 2 2 5 6" xfId="3547"/>
    <cellStyle name="Separador de milhares 2 2 6" xfId="2199"/>
    <cellStyle name="Separador de milhares 2 2 6 2" xfId="2200"/>
    <cellStyle name="Separador de milhares 2 2 6 3" xfId="2201"/>
    <cellStyle name="Separador de milhares 2 2 6 3 2" xfId="3557"/>
    <cellStyle name="Separador de milhares 2 2 6 4" xfId="2202"/>
    <cellStyle name="Separador de milhares 2 2 6 4 2" xfId="3558"/>
    <cellStyle name="Separador de milhares 2 2 6 5" xfId="3556"/>
    <cellStyle name="Separador de milhares 2 2 7" xfId="2203"/>
    <cellStyle name="Separador de milhares 2 2 7 2" xfId="2204"/>
    <cellStyle name="Separador de milhares 2 2 7 2 2" xfId="2205"/>
    <cellStyle name="Separador de milhares 2 2 7 2 2 2" xfId="2206"/>
    <cellStyle name="Separador de milhares 2 2 7 2 2 2 2" xfId="3561"/>
    <cellStyle name="Separador de milhares 2 2 7 2 2 3" xfId="2207"/>
    <cellStyle name="Separador de milhares 2 2 7 2 2 3 2" xfId="3562"/>
    <cellStyle name="Separador de milhares 2 2 7 2 2 4" xfId="3560"/>
    <cellStyle name="Separador de milhares 2 2 7 3" xfId="2208"/>
    <cellStyle name="Separador de milhares 2 2 7 3 2" xfId="3563"/>
    <cellStyle name="Separador de milhares 2 2 7 4" xfId="2209"/>
    <cellStyle name="Separador de milhares 2 2 7 4 2" xfId="3564"/>
    <cellStyle name="Separador de milhares 2 2 7 5" xfId="3559"/>
    <cellStyle name="Separador de milhares 2 2 8" xfId="2210"/>
    <cellStyle name="Separador de milhares 2 2 8 2" xfId="2211"/>
    <cellStyle name="Separador de milhares 2 2 8 2 2" xfId="3566"/>
    <cellStyle name="Separador de milhares 2 2 8 3" xfId="2212"/>
    <cellStyle name="Separador de milhares 2 2 8 3 2" xfId="3567"/>
    <cellStyle name="Separador de milhares 2 2 8 4" xfId="3565"/>
    <cellStyle name="Separador de milhares 2 2 9" xfId="2213"/>
    <cellStyle name="Separador de milhares 2 2 9 2" xfId="2214"/>
    <cellStyle name="Separador de milhares 2 2 9 2 2" xfId="3569"/>
    <cellStyle name="Separador de milhares 2 2 9 3" xfId="2215"/>
    <cellStyle name="Separador de milhares 2 2 9 3 2" xfId="3570"/>
    <cellStyle name="Separador de milhares 2 2 9 4" xfId="3568"/>
    <cellStyle name="Separador de milhares 2 3" xfId="2216"/>
    <cellStyle name="Separador de milhares 2 3 2" xfId="2217"/>
    <cellStyle name="Separador de milhares 2 3 3" xfId="2218"/>
    <cellStyle name="Separador de milhares 2 3 3 2" xfId="2219"/>
    <cellStyle name="Separador de milhares 2 3 3 2 2" xfId="3571"/>
    <cellStyle name="Separador de milhares 2 3 4" xfId="2220"/>
    <cellStyle name="Separador de milhares 2 3 5" xfId="2221"/>
    <cellStyle name="Separador de milhares 2 3 6" xfId="2222"/>
    <cellStyle name="Separador de milhares 2 3 7" xfId="2223"/>
    <cellStyle name="Separador de milhares 2 3 8" xfId="2224"/>
    <cellStyle name="Separador de milhares 2 3 9" xfId="2225"/>
    <cellStyle name="Separador de milhares 2 3 9 2" xfId="3572"/>
    <cellStyle name="Separador de milhares 2 4" xfId="2226"/>
    <cellStyle name="Separador de milhares 2 4 2" xfId="2227"/>
    <cellStyle name="Separador de milhares 2 4 3" xfId="2228"/>
    <cellStyle name="Separador de milhares 2 4 4" xfId="2229"/>
    <cellStyle name="Separador de milhares 2 4 5" xfId="2230"/>
    <cellStyle name="Separador de milhares 2 4 6" xfId="2231"/>
    <cellStyle name="Separador de milhares 2 4 7" xfId="2232"/>
    <cellStyle name="Separador de milhares 2 4 8" xfId="2233"/>
    <cellStyle name="Separador de milhares 2 4 9" xfId="2234"/>
    <cellStyle name="Separador de milhares 2 4 9 2" xfId="3573"/>
    <cellStyle name="Separador de milhares 2 5" xfId="2235"/>
    <cellStyle name="Separador de milhares 2 5 2" xfId="2236"/>
    <cellStyle name="Separador de milhares 2 5 3" xfId="2237"/>
    <cellStyle name="Separador de milhares 2 5 4" xfId="2238"/>
    <cellStyle name="Separador de milhares 2 5 5" xfId="2239"/>
    <cellStyle name="Separador de milhares 2 5 5 2" xfId="3574"/>
    <cellStyle name="Separador de milhares 2 6" xfId="2240"/>
    <cellStyle name="Separador de milhares 2 6 2" xfId="2241"/>
    <cellStyle name="Separador de milhares 2 6 2 2" xfId="2242"/>
    <cellStyle name="Separador de milhares 2 6 2 2 2" xfId="2243"/>
    <cellStyle name="Separador de milhares 2 6 3" xfId="2244"/>
    <cellStyle name="Separador de milhares 2 6 4" xfId="2245"/>
    <cellStyle name="Separador de milhares 2 6 5" xfId="2246"/>
    <cellStyle name="Separador de milhares 2 6 5 2" xfId="2247"/>
    <cellStyle name="Separador de milhares 2 7" xfId="2248"/>
    <cellStyle name="Separador de milhares 2 7 2" xfId="2249"/>
    <cellStyle name="Separador de milhares 2 7 2 2" xfId="3576"/>
    <cellStyle name="Separador de milhares 2 7 3" xfId="2250"/>
    <cellStyle name="Separador de milhares 2 7 3 2" xfId="3577"/>
    <cellStyle name="Separador de milhares 2 7 4" xfId="2251"/>
    <cellStyle name="Separador de milhares 2 7 5" xfId="2252"/>
    <cellStyle name="Separador de milhares 2 7 5 2" xfId="3578"/>
    <cellStyle name="Separador de milhares 2 7 6" xfId="2253"/>
    <cellStyle name="Separador de milhares 2 7 6 2" xfId="3579"/>
    <cellStyle name="Separador de milhares 2 7 7" xfId="2254"/>
    <cellStyle name="Separador de milhares 2 7 7 2" xfId="2255"/>
    <cellStyle name="Separador de milhares 2 7 7 2 2" xfId="3581"/>
    <cellStyle name="Separador de milhares 2 7 7 3" xfId="3580"/>
    <cellStyle name="Separador de milhares 2 7 8" xfId="3575"/>
    <cellStyle name="Separador de milhares 2 8" xfId="2256"/>
    <cellStyle name="Separador de milhares 2 8 2" xfId="2257"/>
    <cellStyle name="Separador de milhares 2 8 2 2" xfId="3583"/>
    <cellStyle name="Separador de milhares 2 8 3" xfId="2258"/>
    <cellStyle name="Separador de milhares 2 8 3 2" xfId="3584"/>
    <cellStyle name="Separador de milhares 2 8 4" xfId="2259"/>
    <cellStyle name="Separador de milhares 2 8 5" xfId="2260"/>
    <cellStyle name="Separador de milhares 2 8 5 2" xfId="3585"/>
    <cellStyle name="Separador de milhares 2 8 6" xfId="2261"/>
    <cellStyle name="Separador de milhares 2 8 6 2" xfId="3586"/>
    <cellStyle name="Separador de milhares 2 8 7" xfId="2262"/>
    <cellStyle name="Separador de milhares 2 8 8" xfId="3582"/>
    <cellStyle name="Separador de milhares 2 9" xfId="2263"/>
    <cellStyle name="Separador de milhares 2 9 2" xfId="2264"/>
    <cellStyle name="Separador de milhares 2 9 2 2" xfId="3588"/>
    <cellStyle name="Separador de milhares 2 9 3" xfId="2265"/>
    <cellStyle name="Separador de milhares 2 9 3 2" xfId="3589"/>
    <cellStyle name="Separador de milhares 2 9 4" xfId="2266"/>
    <cellStyle name="Separador de milhares 2 9 5" xfId="2267"/>
    <cellStyle name="Separador de milhares 2 9 5 2" xfId="3590"/>
    <cellStyle name="Separador de milhares 2 9 6" xfId="2268"/>
    <cellStyle name="Separador de milhares 2 9 6 2" xfId="3591"/>
    <cellStyle name="Separador de milhares 2 9 7" xfId="3587"/>
    <cellStyle name="Separador de milhares 20" xfId="2269"/>
    <cellStyle name="Separador de milhares 20 2" xfId="2270"/>
    <cellStyle name="Separador de milhares 29" xfId="2271"/>
    <cellStyle name="Separador de milhares 29 2" xfId="2272"/>
    <cellStyle name="Separador de milhares 29 2 2" xfId="2273"/>
    <cellStyle name="Separador de milhares 29 2 2 2" xfId="3594"/>
    <cellStyle name="Separador de milhares 29 2 3" xfId="3593"/>
    <cellStyle name="Separador de milhares 29 3" xfId="2274"/>
    <cellStyle name="Separador de milhares 29 3 2" xfId="3595"/>
    <cellStyle name="Separador de milhares 29 4" xfId="3592"/>
    <cellStyle name="Separador de milhares 3" xfId="2275"/>
    <cellStyle name="Separador de milhares 3 10" xfId="2276"/>
    <cellStyle name="Separador de milhares 3 10 2" xfId="2277"/>
    <cellStyle name="Separador de milhares 3 10 2 2" xfId="3597"/>
    <cellStyle name="Separador de milhares 3 10 3" xfId="2278"/>
    <cellStyle name="Separador de milhares 3 10 3 2" xfId="3598"/>
    <cellStyle name="Separador de milhares 3 10 4" xfId="3596"/>
    <cellStyle name="Separador de milhares 3 11" xfId="2279"/>
    <cellStyle name="Separador de milhares 3 11 2" xfId="2280"/>
    <cellStyle name="Separador de milhares 3 11 2 2" xfId="3600"/>
    <cellStyle name="Separador de milhares 3 11 3" xfId="2281"/>
    <cellStyle name="Separador de milhares 3 11 3 2" xfId="3601"/>
    <cellStyle name="Separador de milhares 3 11 4" xfId="3599"/>
    <cellStyle name="Separador de milhares 3 12" xfId="2282"/>
    <cellStyle name="Separador de milhares 3 12 2" xfId="2283"/>
    <cellStyle name="Separador de milhares 3 2" xfId="2284"/>
    <cellStyle name="Separador de milhares 3 2 2" xfId="2285"/>
    <cellStyle name="Separador de milhares 3 2 2 2" xfId="3603"/>
    <cellStyle name="Separador de milhares 3 2 3" xfId="2286"/>
    <cellStyle name="Separador de milhares 3 2 3 2" xfId="3604"/>
    <cellStyle name="Separador de milhares 3 2 4" xfId="2287"/>
    <cellStyle name="Separador de milhares 3 2 5" xfId="2288"/>
    <cellStyle name="Separador de milhares 3 2 5 2" xfId="3605"/>
    <cellStyle name="Separador de milhares 3 2 6" xfId="2289"/>
    <cellStyle name="Separador de milhares 3 2 6 2" xfId="3606"/>
    <cellStyle name="Separador de milhares 3 2 7" xfId="2290"/>
    <cellStyle name="Separador de milhares 3 2 7 2" xfId="2291"/>
    <cellStyle name="Separador de milhares 3 2 8" xfId="3602"/>
    <cellStyle name="Separador de milhares 3 3" xfId="2292"/>
    <cellStyle name="Separador de milhares 3 3 2" xfId="2293"/>
    <cellStyle name="Separador de milhares 3 3 2 2" xfId="3608"/>
    <cellStyle name="Separador de milhares 3 3 3" xfId="2294"/>
    <cellStyle name="Separador de milhares 3 3 3 2" xfId="3609"/>
    <cellStyle name="Separador de milhares 3 3 4" xfId="2295"/>
    <cellStyle name="Separador de milhares 3 3 5" xfId="2296"/>
    <cellStyle name="Separador de milhares 3 3 5 2" xfId="3610"/>
    <cellStyle name="Separador de milhares 3 3 6" xfId="2297"/>
    <cellStyle name="Separador de milhares 3 3 6 2" xfId="3611"/>
    <cellStyle name="Separador de milhares 3 3 7" xfId="2298"/>
    <cellStyle name="Separador de milhares 3 3 8" xfId="3607"/>
    <cellStyle name="Separador de milhares 3 4" xfId="2299"/>
    <cellStyle name="Separador de milhares 3 4 2" xfId="2300"/>
    <cellStyle name="Separador de milhares 3 4 2 2" xfId="3613"/>
    <cellStyle name="Separador de milhares 3 4 3" xfId="2301"/>
    <cellStyle name="Separador de milhares 3 4 3 2" xfId="3614"/>
    <cellStyle name="Separador de milhares 3 4 4" xfId="2302"/>
    <cellStyle name="Separador de milhares 3 4 5" xfId="2303"/>
    <cellStyle name="Separador de milhares 3 4 5 2" xfId="3615"/>
    <cellStyle name="Separador de milhares 3 4 6" xfId="2304"/>
    <cellStyle name="Separador de milhares 3 4 6 2" xfId="3616"/>
    <cellStyle name="Separador de milhares 3 4 7" xfId="3612"/>
    <cellStyle name="Separador de milhares 3 5" xfId="2305"/>
    <cellStyle name="Separador de milhares 3 5 2" xfId="2306"/>
    <cellStyle name="Separador de milhares 3 5 2 2" xfId="3618"/>
    <cellStyle name="Separador de milhares 3 5 3" xfId="2307"/>
    <cellStyle name="Separador de milhares 3 5 3 2" xfId="3619"/>
    <cellStyle name="Separador de milhares 3 5 4" xfId="3617"/>
    <cellStyle name="Separador de milhares 3 6" xfId="2308"/>
    <cellStyle name="Separador de milhares 3 6 2" xfId="2309"/>
    <cellStyle name="Separador de milhares 3 6 2 2" xfId="3621"/>
    <cellStyle name="Separador de milhares 3 6 3" xfId="2310"/>
    <cellStyle name="Separador de milhares 3 6 3 2" xfId="3622"/>
    <cellStyle name="Separador de milhares 3 6 4" xfId="3620"/>
    <cellStyle name="Separador de milhares 3 7" xfId="2311"/>
    <cellStyle name="Separador de milhares 3 7 2" xfId="2312"/>
    <cellStyle name="Separador de milhares 3 7 2 2" xfId="3624"/>
    <cellStyle name="Separador de milhares 3 7 3" xfId="2313"/>
    <cellStyle name="Separador de milhares 3 7 3 2" xfId="3625"/>
    <cellStyle name="Separador de milhares 3 7 4" xfId="3623"/>
    <cellStyle name="Separador de milhares 3 8" xfId="2314"/>
    <cellStyle name="Separador de milhares 3 8 2" xfId="2315"/>
    <cellStyle name="Separador de milhares 3 8 2 2" xfId="3627"/>
    <cellStyle name="Separador de milhares 3 8 3" xfId="2316"/>
    <cellStyle name="Separador de milhares 3 8 3 2" xfId="3628"/>
    <cellStyle name="Separador de milhares 3 8 4" xfId="3626"/>
    <cellStyle name="Separador de milhares 3 9" xfId="2317"/>
    <cellStyle name="Separador de milhares 3 9 2" xfId="2318"/>
    <cellStyle name="Separador de milhares 3 9 2 2" xfId="3630"/>
    <cellStyle name="Separador de milhares 3 9 3" xfId="2319"/>
    <cellStyle name="Separador de milhares 3 9 3 2" xfId="3631"/>
    <cellStyle name="Separador de milhares 3 9 4" xfId="3629"/>
    <cellStyle name="Separador de milhares 31" xfId="2320"/>
    <cellStyle name="Separador de milhares 31 2" xfId="2321"/>
    <cellStyle name="Separador de milhares 31 2 2" xfId="2322"/>
    <cellStyle name="Separador de milhares 31 2 2 2" xfId="3634"/>
    <cellStyle name="Separador de milhares 31 2 3" xfId="3633"/>
    <cellStyle name="Separador de milhares 31 3" xfId="2323"/>
    <cellStyle name="Separador de milhares 31 3 2" xfId="3635"/>
    <cellStyle name="Separador de milhares 31 4" xfId="3632"/>
    <cellStyle name="Separador de milhares 34" xfId="2324"/>
    <cellStyle name="Separador de milhares 34 2" xfId="2325"/>
    <cellStyle name="Separador de milhares 34 2 2" xfId="2326"/>
    <cellStyle name="Separador de milhares 34 2 2 2" xfId="3638"/>
    <cellStyle name="Separador de milhares 34 2 3" xfId="3637"/>
    <cellStyle name="Separador de milhares 34 3" xfId="2327"/>
    <cellStyle name="Separador de milhares 34 3 2" xfId="3639"/>
    <cellStyle name="Separador de milhares 34 4" xfId="3636"/>
    <cellStyle name="Separador de milhares 37" xfId="2328"/>
    <cellStyle name="Separador de milhares 37 2" xfId="2329"/>
    <cellStyle name="Separador de milhares 37 2 2" xfId="2330"/>
    <cellStyle name="Separador de milhares 37 2 2 2" xfId="3642"/>
    <cellStyle name="Separador de milhares 37 2 3" xfId="3641"/>
    <cellStyle name="Separador de milhares 37 3" xfId="2331"/>
    <cellStyle name="Separador de milhares 37 3 2" xfId="3643"/>
    <cellStyle name="Separador de milhares 37 4" xfId="3640"/>
    <cellStyle name="Separador de milhares 38" xfId="2332"/>
    <cellStyle name="Separador de milhares 38 2" xfId="2333"/>
    <cellStyle name="Separador de milhares 38 2 2" xfId="2334"/>
    <cellStyle name="Separador de milhares 38 2 2 2" xfId="3646"/>
    <cellStyle name="Separador de milhares 38 2 3" xfId="3645"/>
    <cellStyle name="Separador de milhares 38 3" xfId="2335"/>
    <cellStyle name="Separador de milhares 38 3 2" xfId="3647"/>
    <cellStyle name="Separador de milhares 38 4" xfId="3644"/>
    <cellStyle name="Separador de milhares 4" xfId="2336"/>
    <cellStyle name="Separador de milhares 4 2" xfId="2337"/>
    <cellStyle name="Separador de milhares 4 2 2" xfId="2338"/>
    <cellStyle name="Separador de milhares 4 2 2 2" xfId="2339"/>
    <cellStyle name="Separador de milhares 4 2 2 3" xfId="2340"/>
    <cellStyle name="Separador de milhares 4 2 2 3 2" xfId="3650"/>
    <cellStyle name="Separador de milhares 4 2 2 4" xfId="2341"/>
    <cellStyle name="Separador de milhares 4 2 2 4 2" xfId="3651"/>
    <cellStyle name="Separador de milhares 4 2 2 5" xfId="3649"/>
    <cellStyle name="Separador de milhares 4 2 3" xfId="2342"/>
    <cellStyle name="Separador de milhares 4 2 3 2" xfId="2343"/>
    <cellStyle name="Separador de milhares 4 2 3 3" xfId="2344"/>
    <cellStyle name="Separador de milhares 4 2 3 3 2" xfId="3652"/>
    <cellStyle name="Separador de milhares 4 2 3 4" xfId="2345"/>
    <cellStyle name="Separador de milhares 4 2 3 4 2" xfId="3653"/>
    <cellStyle name="Separador de milhares 4 2 4" xfId="2346"/>
    <cellStyle name="Separador de milhares 4 2 5" xfId="2347"/>
    <cellStyle name="Separador de milhares 4 2 6" xfId="2348"/>
    <cellStyle name="Separador de milhares 4 2 6 2" xfId="3654"/>
    <cellStyle name="Separador de milhares 4 2 7" xfId="2349"/>
    <cellStyle name="Separador de milhares 4 2 7 2" xfId="3655"/>
    <cellStyle name="Separador de milhares 4 2 8" xfId="3648"/>
    <cellStyle name="Separador de milhares 4 3" xfId="2350"/>
    <cellStyle name="Separador de milhares 4 3 2" xfId="2351"/>
    <cellStyle name="Separador de milhares 4 3 2 2" xfId="2352"/>
    <cellStyle name="Separador de milhares 4 3 2 3" xfId="2353"/>
    <cellStyle name="Separador de milhares 4 3 2 3 2" xfId="3658"/>
    <cellStyle name="Separador de milhares 4 3 2 4" xfId="2354"/>
    <cellStyle name="Separador de milhares 4 3 2 4 2" xfId="3659"/>
    <cellStyle name="Separador de milhares 4 3 2 5" xfId="3657"/>
    <cellStyle name="Separador de milhares 4 3 3" xfId="2355"/>
    <cellStyle name="Separador de milhares 4 3 3 2" xfId="2356"/>
    <cellStyle name="Separador de milhares 4 3 3 3" xfId="2357"/>
    <cellStyle name="Separador de milhares 4 3 3 3 2" xfId="3660"/>
    <cellStyle name="Separador de milhares 4 3 3 4" xfId="2358"/>
    <cellStyle name="Separador de milhares 4 3 3 4 2" xfId="3661"/>
    <cellStyle name="Separador de milhares 4 3 4" xfId="2359"/>
    <cellStyle name="Separador de milhares 4 3 5" xfId="2360"/>
    <cellStyle name="Separador de milhares 4 3 6" xfId="2361"/>
    <cellStyle name="Separador de milhares 4 3 6 2" xfId="3662"/>
    <cellStyle name="Separador de milhares 4 3 7" xfId="2362"/>
    <cellStyle name="Separador de milhares 4 3 7 2" xfId="3663"/>
    <cellStyle name="Separador de milhares 4 3 8" xfId="3656"/>
    <cellStyle name="Separador de milhares 4 4" xfId="2363"/>
    <cellStyle name="Separador de milhares 4 4 2" xfId="2364"/>
    <cellStyle name="Separador de milhares 4 4 2 2" xfId="2365"/>
    <cellStyle name="Separador de milhares 4 4 2 3" xfId="2366"/>
    <cellStyle name="Separador de milhares 4 4 2 3 2" xfId="3666"/>
    <cellStyle name="Separador de milhares 4 4 2 4" xfId="2367"/>
    <cellStyle name="Separador de milhares 4 4 2 4 2" xfId="3667"/>
    <cellStyle name="Separador de milhares 4 4 2 5" xfId="3665"/>
    <cellStyle name="Separador de milhares 4 4 3" xfId="2368"/>
    <cellStyle name="Separador de milhares 4 4 3 2" xfId="2369"/>
    <cellStyle name="Separador de milhares 4 4 3 3" xfId="2370"/>
    <cellStyle name="Separador de milhares 4 4 3 3 2" xfId="3668"/>
    <cellStyle name="Separador de milhares 4 4 3 4" xfId="2371"/>
    <cellStyle name="Separador de milhares 4 4 3 4 2" xfId="3669"/>
    <cellStyle name="Separador de milhares 4 4 4" xfId="2372"/>
    <cellStyle name="Separador de milhares 4 4 5" xfId="2373"/>
    <cellStyle name="Separador de milhares 4 4 6" xfId="2374"/>
    <cellStyle name="Separador de milhares 4 4 6 2" xfId="3670"/>
    <cellStyle name="Separador de milhares 4 4 7" xfId="2375"/>
    <cellStyle name="Separador de milhares 4 4 7 2" xfId="3671"/>
    <cellStyle name="Separador de milhares 4 4 8" xfId="3664"/>
    <cellStyle name="Separador de milhares 4 5" xfId="2376"/>
    <cellStyle name="Separador de milhares 4 5 10" xfId="3672"/>
    <cellStyle name="Separador de milhares 4 5 2" xfId="2377"/>
    <cellStyle name="Separador de milhares 4 5 2 2" xfId="3673"/>
    <cellStyle name="Separador de milhares 4 5 3" xfId="2378"/>
    <cellStyle name="Separador de milhares 4 5 3 2" xfId="3674"/>
    <cellStyle name="Separador de milhares 4 5 4" xfId="2379"/>
    <cellStyle name="Separador de milhares 4 5 4 2" xfId="2380"/>
    <cellStyle name="Separador de milhares 4 5 4 3" xfId="2381"/>
    <cellStyle name="Separador de milhares 4 5 4 4" xfId="2382"/>
    <cellStyle name="Separador de milhares 4 5 4 4 2" xfId="2383"/>
    <cellStyle name="Separador de milhares 4 5 4 5" xfId="2384"/>
    <cellStyle name="Separador de milhares 4 5 4 6" xfId="2385"/>
    <cellStyle name="Separador de milhares 4 5 4 6 2" xfId="2386"/>
    <cellStyle name="Separador de milhares 4 5 4 7" xfId="2387"/>
    <cellStyle name="Separador de milhares 4 5 5" xfId="2388"/>
    <cellStyle name="Separador de milhares 4 5 5 2" xfId="3675"/>
    <cellStyle name="Separador de milhares 4 5 6" xfId="2389"/>
    <cellStyle name="Separador de milhares 4 5 6 2" xfId="3676"/>
    <cellStyle name="Separador de milhares 4 5 7" xfId="2390"/>
    <cellStyle name="Separador de milhares 4 5 7 2" xfId="2391"/>
    <cellStyle name="Separador de milhares 4 5 8" xfId="2392"/>
    <cellStyle name="Separador de milhares 4 5 8 2" xfId="2393"/>
    <cellStyle name="Separador de milhares 4 5 9" xfId="2394"/>
    <cellStyle name="Separador de milhares 4 6" xfId="2395"/>
    <cellStyle name="Separador de milhares 4 6 10" xfId="3677"/>
    <cellStyle name="Separador de milhares 4 6 2" xfId="2396"/>
    <cellStyle name="Separador de milhares 4 6 2 2" xfId="3678"/>
    <cellStyle name="Separador de milhares 4 6 3" xfId="2397"/>
    <cellStyle name="Separador de milhares 4 6 3 2" xfId="3679"/>
    <cellStyle name="Separador de milhares 4 6 4" xfId="2398"/>
    <cellStyle name="Separador de milhares 4 6 4 2" xfId="2399"/>
    <cellStyle name="Separador de milhares 4 6 4 3" xfId="2400"/>
    <cellStyle name="Separador de milhares 4 6 4 4" xfId="2401"/>
    <cellStyle name="Separador de milhares 4 6 4 4 2" xfId="2402"/>
    <cellStyle name="Separador de milhares 4 6 4 5" xfId="2403"/>
    <cellStyle name="Separador de milhares 4 6 4 6" xfId="2404"/>
    <cellStyle name="Separador de milhares 4 6 4 6 2" xfId="2405"/>
    <cellStyle name="Separador de milhares 4 6 4 7" xfId="2406"/>
    <cellStyle name="Separador de milhares 4 6 5" xfId="2407"/>
    <cellStyle name="Separador de milhares 4 6 5 2" xfId="3680"/>
    <cellStyle name="Separador de milhares 4 6 6" xfId="2408"/>
    <cellStyle name="Separador de milhares 4 6 6 2" xfId="3681"/>
    <cellStyle name="Separador de milhares 4 6 7" xfId="2409"/>
    <cellStyle name="Separador de milhares 4 6 7 2" xfId="2410"/>
    <cellStyle name="Separador de milhares 4 6 8" xfId="2411"/>
    <cellStyle name="Separador de milhares 4 6 8 2" xfId="2412"/>
    <cellStyle name="Separador de milhares 4 6 9" xfId="2413"/>
    <cellStyle name="Separador de milhares 4 7" xfId="2414"/>
    <cellStyle name="Separador de milhares 4 7 2" xfId="2415"/>
    <cellStyle name="Separador de milhares 4 8" xfId="2416"/>
    <cellStyle name="Separador de milhares 4 8 2" xfId="2417"/>
    <cellStyle name="Separador de milhares 4 9" xfId="2418"/>
    <cellStyle name="Separador de milhares 4 9 2" xfId="2419"/>
    <cellStyle name="Separador de milhares 40" xfId="2420"/>
    <cellStyle name="Separador de milhares 40 2" xfId="2421"/>
    <cellStyle name="Separador de milhares 40 2 2" xfId="2422"/>
    <cellStyle name="Separador de milhares 40 2 2 2" xfId="3684"/>
    <cellStyle name="Separador de milhares 40 2 3" xfId="3683"/>
    <cellStyle name="Separador de milhares 40 3" xfId="2423"/>
    <cellStyle name="Separador de milhares 40 3 2" xfId="3685"/>
    <cellStyle name="Separador de milhares 40 4" xfId="3682"/>
    <cellStyle name="Separador de milhares 5" xfId="2424"/>
    <cellStyle name="Separador de milhares 5 2" xfId="2425"/>
    <cellStyle name="Separador de milhares 5 2 2" xfId="2426"/>
    <cellStyle name="Separador de milhares 5 2 2 2" xfId="2427"/>
    <cellStyle name="Separador de milhares 5 2 2 3" xfId="2428"/>
    <cellStyle name="Separador de milhares 5 2 2 3 2" xfId="3688"/>
    <cellStyle name="Separador de milhares 5 2 2 4" xfId="2429"/>
    <cellStyle name="Separador de milhares 5 2 2 4 2" xfId="3689"/>
    <cellStyle name="Separador de milhares 5 2 2 5" xfId="3687"/>
    <cellStyle name="Separador de milhares 5 2 3" xfId="2430"/>
    <cellStyle name="Separador de milhares 5 2 3 2" xfId="2431"/>
    <cellStyle name="Separador de milhares 5 2 3 3" xfId="2432"/>
    <cellStyle name="Separador de milhares 5 2 3 3 2" xfId="3690"/>
    <cellStyle name="Separador de milhares 5 2 3 4" xfId="2433"/>
    <cellStyle name="Separador de milhares 5 2 3 4 2" xfId="3691"/>
    <cellStyle name="Separador de milhares 5 2 4" xfId="2434"/>
    <cellStyle name="Separador de milhares 5 2 5" xfId="2435"/>
    <cellStyle name="Separador de milhares 5 2 6" xfId="2436"/>
    <cellStyle name="Separador de milhares 5 2 6 2" xfId="3692"/>
    <cellStyle name="Separador de milhares 5 2 7" xfId="2437"/>
    <cellStyle name="Separador de milhares 5 2 7 2" xfId="3693"/>
    <cellStyle name="Separador de milhares 5 2 8" xfId="3686"/>
    <cellStyle name="Separador de milhares 5 3" xfId="2438"/>
    <cellStyle name="Separador de milhares 5 3 2" xfId="2439"/>
    <cellStyle name="Separador de milhares 5 3 2 2" xfId="3695"/>
    <cellStyle name="Separador de milhares 5 3 3" xfId="2440"/>
    <cellStyle name="Separador de milhares 5 3 3 2" xfId="3696"/>
    <cellStyle name="Separador de milhares 5 3 4" xfId="3694"/>
    <cellStyle name="Separador de milhares 5 4" xfId="2441"/>
    <cellStyle name="Separador de milhares 5 4 2" xfId="2442"/>
    <cellStyle name="Separador de milhares 5 4 2 2" xfId="3698"/>
    <cellStyle name="Separador de milhares 5 4 3" xfId="2443"/>
    <cellStyle name="Separador de milhares 5 4 3 2" xfId="3699"/>
    <cellStyle name="Separador de milhares 5 4 4" xfId="3697"/>
    <cellStyle name="Separador de milhares 5 5" xfId="2444"/>
    <cellStyle name="Separador de milhares 5 5 2" xfId="2445"/>
    <cellStyle name="Separador de milhares 5 5 2 2" xfId="3701"/>
    <cellStyle name="Separador de milhares 5 5 3" xfId="2446"/>
    <cellStyle name="Separador de milhares 5 5 3 2" xfId="3702"/>
    <cellStyle name="Separador de milhares 5 5 4" xfId="3700"/>
    <cellStyle name="Separador de milhares 5 6" xfId="2447"/>
    <cellStyle name="Separador de milhares 5 6 2" xfId="2448"/>
    <cellStyle name="Separador de milhares 5 6 2 2" xfId="3704"/>
    <cellStyle name="Separador de milhares 5 6 3" xfId="2449"/>
    <cellStyle name="Separador de milhares 5 6 3 2" xfId="3705"/>
    <cellStyle name="Separador de milhares 5 6 4" xfId="3703"/>
    <cellStyle name="Separador de milhares 5 7" xfId="2450"/>
    <cellStyle name="Separador de milhares 5 7 2" xfId="2451"/>
    <cellStyle name="Separador de milhares 5 7 2 2" xfId="3707"/>
    <cellStyle name="Separador de milhares 5 7 3" xfId="2452"/>
    <cellStyle name="Separador de milhares 5 7 3 2" xfId="3708"/>
    <cellStyle name="Separador de milhares 5 7 4" xfId="2453"/>
    <cellStyle name="Separador de milhares 5 7 4 2" xfId="3709"/>
    <cellStyle name="Separador de milhares 5 7 5" xfId="2454"/>
    <cellStyle name="Separador de milhares 5 7 5 2" xfId="3710"/>
    <cellStyle name="Separador de milhares 5 7 6" xfId="3706"/>
    <cellStyle name="Separador de milhares 6" xfId="2455"/>
    <cellStyle name="Separador de milhares 6 2" xfId="2456"/>
    <cellStyle name="Separador de milhares 6 2 2" xfId="2457"/>
    <cellStyle name="Separador de milhares 6 2 2 2" xfId="2458"/>
    <cellStyle name="Separador de milhares 6 2 2 2 2" xfId="3712"/>
    <cellStyle name="Separador de milhares 6 2 2 3" xfId="3711"/>
    <cellStyle name="Separador de milhares 6 3" xfId="2459"/>
    <cellStyle name="Separador de milhares 6 4" xfId="2460"/>
    <cellStyle name="Separador de milhares 6 5" xfId="2461"/>
    <cellStyle name="Separador de milhares 6 5 2" xfId="2462"/>
    <cellStyle name="Separador de milhares 6 5 2 2" xfId="3714"/>
    <cellStyle name="Separador de milhares 6 5 3" xfId="3713"/>
    <cellStyle name="Separador de milhares 6 6" xfId="2463"/>
    <cellStyle name="Separador de milhares 6 7" xfId="2464"/>
    <cellStyle name="Separador de milhares 61" xfId="2465"/>
    <cellStyle name="Separador de milhares 61 2" xfId="2466"/>
    <cellStyle name="Separador de milhares 61 2 2" xfId="2467"/>
    <cellStyle name="Separador de milhares 61 2 2 2" xfId="3717"/>
    <cellStyle name="Separador de milhares 61 2 3" xfId="3716"/>
    <cellStyle name="Separador de milhares 61 3" xfId="2468"/>
    <cellStyle name="Separador de milhares 61 3 2" xfId="3718"/>
    <cellStyle name="Separador de milhares 61 4" xfId="3715"/>
    <cellStyle name="Separador de milhares 7" xfId="2469"/>
    <cellStyle name="Separador de milhares 7 2" xfId="2470"/>
    <cellStyle name="Separador de milhares 7 2 2" xfId="2471"/>
    <cellStyle name="Separador de milhares 7 2 2 2" xfId="2472"/>
    <cellStyle name="Separador de milhares 7 2 3" xfId="3720"/>
    <cellStyle name="Separador de milhares 7 3" xfId="2473"/>
    <cellStyle name="Separador de milhares 7 3 2" xfId="3721"/>
    <cellStyle name="Separador de milhares 7 4" xfId="2474"/>
    <cellStyle name="Separador de milhares 7 4 2" xfId="3722"/>
    <cellStyle name="Separador de milhares 7 5" xfId="2475"/>
    <cellStyle name="Separador de milhares 7 5 2" xfId="3723"/>
    <cellStyle name="Separador de milhares 7 6" xfId="2476"/>
    <cellStyle name="Separador de milhares 7 6 2" xfId="2477"/>
    <cellStyle name="Separador de milhares 7 7" xfId="3719"/>
    <cellStyle name="Separador de milhares 78" xfId="2478"/>
    <cellStyle name="Separador de milhares 78 2" xfId="2479"/>
    <cellStyle name="Separador de milhares 78 2 2" xfId="2480"/>
    <cellStyle name="Separador de milhares 78 2 2 2" xfId="3726"/>
    <cellStyle name="Separador de milhares 78 2 3" xfId="3725"/>
    <cellStyle name="Separador de milhares 78 3" xfId="2481"/>
    <cellStyle name="Separador de milhares 78 3 2" xfId="3727"/>
    <cellStyle name="Separador de milhares 78 4" xfId="3724"/>
    <cellStyle name="Separador de milhares 8" xfId="281"/>
    <cellStyle name="Separador de milhares 8 2" xfId="2482"/>
    <cellStyle name="Separador de milhares 8 2 2" xfId="2483"/>
    <cellStyle name="Separador de milhares 8 2 2 2" xfId="2484"/>
    <cellStyle name="Separador de milhares 8 3" xfId="2485"/>
    <cellStyle name="Separador de milhares 8 4" xfId="2486"/>
    <cellStyle name="Separador de milhares 8 5" xfId="2487"/>
    <cellStyle name="Separador de milhares 8 5 2" xfId="2488"/>
    <cellStyle name="Separador de milhares 8 6" xfId="2489"/>
    <cellStyle name="Separador de milhares 9" xfId="282"/>
    <cellStyle name="Separador de milhares 9 2" xfId="2490"/>
    <cellStyle name="TableStyleLight1" xfId="3317"/>
    <cellStyle name="Texto de Aviso" xfId="3341" builtinId="11" customBuiltin="1"/>
    <cellStyle name="Texto de Aviso 2" xfId="2491"/>
    <cellStyle name="Texto Explicativo" xfId="3342" builtinId="53" customBuiltin="1"/>
    <cellStyle name="Texto Explicativo 2" xfId="2492"/>
    <cellStyle name="Título 1 10" xfId="2493"/>
    <cellStyle name="Título 1 11" xfId="2494"/>
    <cellStyle name="Título 1 12" xfId="2495"/>
    <cellStyle name="Título 1 13" xfId="2496"/>
    <cellStyle name="Título 1 14" xfId="2497"/>
    <cellStyle name="Título 1 15" xfId="2498"/>
    <cellStyle name="Título 1 16" xfId="3728"/>
    <cellStyle name="Título 1 17" xfId="3729"/>
    <cellStyle name="Título 1 18" xfId="3730"/>
    <cellStyle name="Título 1 19" xfId="3731"/>
    <cellStyle name="Título 1 2" xfId="2499"/>
    <cellStyle name="Título 1 20" xfId="3732"/>
    <cellStyle name="Título 1 21" xfId="3733"/>
    <cellStyle name="Título 1 22" xfId="3734"/>
    <cellStyle name="Título 1 23" xfId="3735"/>
    <cellStyle name="Título 1 3" xfId="2500"/>
    <cellStyle name="Título 1 4" xfId="2501"/>
    <cellStyle name="Título 1 5" xfId="2502"/>
    <cellStyle name="Título 1 5 2" xfId="2503"/>
    <cellStyle name="Título 1 6" xfId="2504"/>
    <cellStyle name="Título 1 7" xfId="2505"/>
    <cellStyle name="Título 1 8" xfId="2506"/>
    <cellStyle name="Título 1 9" xfId="2507"/>
    <cellStyle name="Título 10" xfId="2508"/>
    <cellStyle name="Título 11" xfId="2509"/>
    <cellStyle name="Título 12" xfId="2510"/>
    <cellStyle name="Título 13" xfId="2511"/>
    <cellStyle name="Título 14" xfId="2512"/>
    <cellStyle name="Título 15" xfId="2513"/>
    <cellStyle name="Título 16" xfId="2514"/>
    <cellStyle name="Título 17" xfId="2515"/>
    <cellStyle name="Título 18" xfId="2516"/>
    <cellStyle name="Título 19" xfId="3736"/>
    <cellStyle name="Título 2" xfId="1" builtinId="17"/>
    <cellStyle name="Título 2 2" xfId="284"/>
    <cellStyle name="Título 2 2 2" xfId="2517"/>
    <cellStyle name="Título 2 3" xfId="2518"/>
    <cellStyle name="Título 2 3 2" xfId="2519"/>
    <cellStyle name="Título 2 3 2 2" xfId="2520"/>
    <cellStyle name="Título 2 4" xfId="3312"/>
    <cellStyle name="Título 2 5" xfId="3313"/>
    <cellStyle name="Título 2 6" xfId="3314"/>
    <cellStyle name="Título 20" xfId="3737"/>
    <cellStyle name="Título 21" xfId="3738"/>
    <cellStyle name="Título 22" xfId="3739"/>
    <cellStyle name="Título 23" xfId="3740"/>
    <cellStyle name="Título 24" xfId="3741"/>
    <cellStyle name="Título 25" xfId="3742"/>
    <cellStyle name="Título 26" xfId="3743"/>
    <cellStyle name="Título 3 10" xfId="2521"/>
    <cellStyle name="Título 3 11" xfId="2522"/>
    <cellStyle name="Título 3 12" xfId="2523"/>
    <cellStyle name="Título 3 13" xfId="2524"/>
    <cellStyle name="Título 3 14" xfId="2525"/>
    <cellStyle name="Título 3 15" xfId="2526"/>
    <cellStyle name="Título 3 16" xfId="3744"/>
    <cellStyle name="Título 3 17" xfId="3745"/>
    <cellStyle name="Título 3 18" xfId="3746"/>
    <cellStyle name="Título 3 19" xfId="3747"/>
    <cellStyle name="Título 3 2" xfId="2527"/>
    <cellStyle name="Título 3 20" xfId="3748"/>
    <cellStyle name="Título 3 21" xfId="3749"/>
    <cellStyle name="Título 3 22" xfId="3750"/>
    <cellStyle name="Título 3 23" xfId="3751"/>
    <cellStyle name="Título 3 3" xfId="2528"/>
    <cellStyle name="Título 3 4" xfId="2529"/>
    <cellStyle name="Título 3 5" xfId="2530"/>
    <cellStyle name="Título 3 5 2" xfId="2531"/>
    <cellStyle name="Título 3 6" xfId="2532"/>
    <cellStyle name="Título 3 7" xfId="2533"/>
    <cellStyle name="Título 3 8" xfId="2534"/>
    <cellStyle name="Título 3 9" xfId="2535"/>
    <cellStyle name="Título 4 10" xfId="2536"/>
    <cellStyle name="Título 4 11" xfId="2537"/>
    <cellStyle name="Título 4 12" xfId="2538"/>
    <cellStyle name="Título 4 13" xfId="2539"/>
    <cellStyle name="Título 4 14" xfId="2540"/>
    <cellStyle name="Título 4 15" xfId="2541"/>
    <cellStyle name="Título 4 16" xfId="3752"/>
    <cellStyle name="Título 4 17" xfId="3753"/>
    <cellStyle name="Título 4 18" xfId="3754"/>
    <cellStyle name="Título 4 19" xfId="3755"/>
    <cellStyle name="Título 4 2" xfId="2542"/>
    <cellStyle name="Título 4 20" xfId="3756"/>
    <cellStyle name="Título 4 21" xfId="3757"/>
    <cellStyle name="Título 4 22" xfId="3758"/>
    <cellStyle name="Título 4 23" xfId="3759"/>
    <cellStyle name="Título 4 3" xfId="2543"/>
    <cellStyle name="Título 4 4" xfId="2544"/>
    <cellStyle name="Título 4 5" xfId="2545"/>
    <cellStyle name="Título 4 5 2" xfId="2546"/>
    <cellStyle name="Título 4 6" xfId="2547"/>
    <cellStyle name="Título 4 7" xfId="2548"/>
    <cellStyle name="Título 4 8" xfId="2549"/>
    <cellStyle name="Título 4 9" xfId="2550"/>
    <cellStyle name="Título 5" xfId="2551"/>
    <cellStyle name="Título 6" xfId="2552"/>
    <cellStyle name="Título 7" xfId="2553"/>
    <cellStyle name="Título 8" xfId="2554"/>
    <cellStyle name="Título 8 2" xfId="2555"/>
    <cellStyle name="Título 9" xfId="2556"/>
    <cellStyle name="Título Tabela" xfId="2557"/>
    <cellStyle name="Total 10" xfId="2558"/>
    <cellStyle name="Total 11" xfId="2559"/>
    <cellStyle name="Total 12" xfId="2560"/>
    <cellStyle name="Total 13" xfId="2561"/>
    <cellStyle name="Total 14" xfId="2562"/>
    <cellStyle name="Total 15" xfId="3760"/>
    <cellStyle name="Total 16" xfId="3761"/>
    <cellStyle name="Total 17" xfId="3762"/>
    <cellStyle name="Total 18" xfId="3763"/>
    <cellStyle name="Total 19" xfId="3764"/>
    <cellStyle name="Total 2" xfId="2563"/>
    <cellStyle name="Total 20" xfId="3765"/>
    <cellStyle name="Total 21" xfId="3766"/>
    <cellStyle name="Total 22" xfId="3767"/>
    <cellStyle name="Total 3" xfId="2564"/>
    <cellStyle name="Total 4" xfId="2565"/>
    <cellStyle name="Total 5" xfId="2566"/>
    <cellStyle name="Total 6" xfId="2567"/>
    <cellStyle name="Total 7" xfId="2568"/>
    <cellStyle name="Total 8" xfId="2569"/>
    <cellStyle name="Total 9" xfId="2570"/>
    <cellStyle name="Vírgula 10" xfId="2571"/>
    <cellStyle name="Vírgula 10 2" xfId="2572"/>
    <cellStyle name="Vírgula 10 2 2" xfId="2573"/>
    <cellStyle name="Vírgula 10 2 2 2" xfId="2574"/>
    <cellStyle name="Vírgula 10 2 2 2 2" xfId="3769"/>
    <cellStyle name="Vírgula 10 2 2 3" xfId="3768"/>
    <cellStyle name="Vírgula 10 2 3" xfId="2575"/>
    <cellStyle name="Vírgula 10 3" xfId="287"/>
    <cellStyle name="Vírgula 10 4" xfId="2576"/>
    <cellStyle name="Vírgula 10 5" xfId="2577"/>
    <cellStyle name="Vírgula 10 5 2" xfId="2578"/>
    <cellStyle name="Vírgula 10 5 2 2" xfId="3771"/>
    <cellStyle name="Vírgula 10 5 3" xfId="3770"/>
    <cellStyle name="Vírgula 10 6" xfId="2579"/>
    <cellStyle name="Vírgula 100" xfId="2580"/>
    <cellStyle name="Vírgula 100 2" xfId="2581"/>
    <cellStyle name="Vírgula 100 2 2" xfId="3773"/>
    <cellStyle name="Vírgula 100 3" xfId="3772"/>
    <cellStyle name="Vírgula 101" xfId="2582"/>
    <cellStyle name="Vírgula 101 2" xfId="2583"/>
    <cellStyle name="Vírgula 101 2 2" xfId="3775"/>
    <cellStyle name="Vírgula 101 3" xfId="3774"/>
    <cellStyle name="Vírgula 102" xfId="2584"/>
    <cellStyle name="Vírgula 102 2" xfId="2585"/>
    <cellStyle name="Vírgula 102 2 2" xfId="3777"/>
    <cellStyle name="Vírgula 102 3" xfId="3776"/>
    <cellStyle name="Vírgula 103" xfId="2586"/>
    <cellStyle name="Vírgula 103 2" xfId="2587"/>
    <cellStyle name="Vírgula 103 2 2" xfId="3779"/>
    <cellStyle name="Vírgula 103 3" xfId="3778"/>
    <cellStyle name="Vírgula 104" xfId="2588"/>
    <cellStyle name="Vírgula 104 2" xfId="2589"/>
    <cellStyle name="Vírgula 104 2 2" xfId="3781"/>
    <cellStyle name="Vírgula 104 3" xfId="3780"/>
    <cellStyle name="Vírgula 105" xfId="2590"/>
    <cellStyle name="Vírgula 105 2" xfId="2591"/>
    <cellStyle name="Vírgula 105 2 2" xfId="3783"/>
    <cellStyle name="Vírgula 105 3" xfId="3782"/>
    <cellStyle name="Vírgula 106" xfId="2592"/>
    <cellStyle name="Vírgula 106 2" xfId="2593"/>
    <cellStyle name="Vírgula 106 2 2" xfId="3785"/>
    <cellStyle name="Vírgula 106 3" xfId="3784"/>
    <cellStyle name="Vírgula 107" xfId="2594"/>
    <cellStyle name="Vírgula 107 2" xfId="2595"/>
    <cellStyle name="Vírgula 107 2 2" xfId="3787"/>
    <cellStyle name="Vírgula 107 3" xfId="3786"/>
    <cellStyle name="Vírgula 108" xfId="2596"/>
    <cellStyle name="Vírgula 109" xfId="2597"/>
    <cellStyle name="Vírgula 11" xfId="2598"/>
    <cellStyle name="Vírgula 11 2" xfId="2599"/>
    <cellStyle name="Vírgula 11 2 2" xfId="2600"/>
    <cellStyle name="Vírgula 11 2 2 2" xfId="2601"/>
    <cellStyle name="Vírgula 11 2 2 2 2" xfId="3789"/>
    <cellStyle name="Vírgula 11 2 2 3" xfId="3788"/>
    <cellStyle name="Vírgula 11 2 3" xfId="2602"/>
    <cellStyle name="Vírgula 11 3" xfId="2603"/>
    <cellStyle name="Vírgula 11 3 2" xfId="2604"/>
    <cellStyle name="Vírgula 11 3 2 2" xfId="3791"/>
    <cellStyle name="Vírgula 11 3 3" xfId="2605"/>
    <cellStyle name="Vírgula 11 3 3 2" xfId="3792"/>
    <cellStyle name="Vírgula 11 3 4" xfId="2606"/>
    <cellStyle name="Vírgula 11 3 4 2" xfId="2607"/>
    <cellStyle name="Vírgula 11 3 4 2 2" xfId="3794"/>
    <cellStyle name="Vírgula 11 3 4 3" xfId="3793"/>
    <cellStyle name="Vírgula 11 3 5" xfId="2608"/>
    <cellStyle name="Vírgula 11 3 5 2" xfId="3795"/>
    <cellStyle name="Vírgula 11 3 6" xfId="2609"/>
    <cellStyle name="Vírgula 11 3 6 2" xfId="2610"/>
    <cellStyle name="Vírgula 11 3 6 2 2" xfId="3797"/>
    <cellStyle name="Vírgula 11 3 6 3" xfId="3796"/>
    <cellStyle name="Vírgula 11 3 7" xfId="2611"/>
    <cellStyle name="Vírgula 11 3 8" xfId="3790"/>
    <cellStyle name="Vírgula 11 3 9" xfId="3488"/>
    <cellStyle name="Vírgula 11 4" xfId="2612"/>
    <cellStyle name="Vírgula 11 5" xfId="2613"/>
    <cellStyle name="Vírgula 11 5 2" xfId="2614"/>
    <cellStyle name="Vírgula 11 5 2 2" xfId="3799"/>
    <cellStyle name="Vírgula 11 5 3" xfId="3798"/>
    <cellStyle name="Vírgula 11 6" xfId="2615"/>
    <cellStyle name="Vírgula 11 6 2" xfId="2616"/>
    <cellStyle name="Vírgula 11 6 2 2" xfId="3801"/>
    <cellStyle name="Vírgula 11 6 3" xfId="3800"/>
    <cellStyle name="Vírgula 11 7" xfId="2617"/>
    <cellStyle name="Vírgula 11 8" xfId="3489"/>
    <cellStyle name="Vírgula 110" xfId="2618"/>
    <cellStyle name="Vírgula 111" xfId="2619"/>
    <cellStyle name="Vírgula 112" xfId="2620"/>
    <cellStyle name="Vírgula 113" xfId="2621"/>
    <cellStyle name="Vírgula 113 2" xfId="2622"/>
    <cellStyle name="Vírgula 113 2 2" xfId="3803"/>
    <cellStyle name="Vírgula 113 3" xfId="3802"/>
    <cellStyle name="Vírgula 114" xfId="2623"/>
    <cellStyle name="Vírgula 114 2" xfId="2624"/>
    <cellStyle name="Vírgula 114 2 2" xfId="3805"/>
    <cellStyle name="Vírgula 114 3" xfId="3804"/>
    <cellStyle name="Vírgula 115" xfId="2625"/>
    <cellStyle name="Vírgula 116" xfId="2626"/>
    <cellStyle name="Vírgula 116 2" xfId="2627"/>
    <cellStyle name="Vírgula 116 2 2" xfId="3807"/>
    <cellStyle name="Vírgula 116 3" xfId="3806"/>
    <cellStyle name="Vírgula 117" xfId="2628"/>
    <cellStyle name="Vírgula 118" xfId="2629"/>
    <cellStyle name="Vírgula 119" xfId="2630"/>
    <cellStyle name="Vírgula 12" xfId="2631"/>
    <cellStyle name="Vírgula 12 2" xfId="2632"/>
    <cellStyle name="Vírgula 12 2 2" xfId="2633"/>
    <cellStyle name="Vírgula 12 2 2 2" xfId="2634"/>
    <cellStyle name="Vírgula 12 2 2 2 2" xfId="3809"/>
    <cellStyle name="Vírgula 12 2 2 3" xfId="3808"/>
    <cellStyle name="Vírgula 12 3" xfId="2635"/>
    <cellStyle name="Vírgula 12 4" xfId="2636"/>
    <cellStyle name="Vírgula 12 5" xfId="2637"/>
    <cellStyle name="Vírgula 12 5 2" xfId="2638"/>
    <cellStyle name="Vírgula 12 5 2 2" xfId="3811"/>
    <cellStyle name="Vírgula 12 5 3" xfId="3810"/>
    <cellStyle name="Vírgula 120" xfId="2639"/>
    <cellStyle name="Vírgula 121" xfId="2640"/>
    <cellStyle name="Vírgula 121 2" xfId="3813"/>
    <cellStyle name="Vírgula 121 3" xfId="3812"/>
    <cellStyle name="Vírgula 122" xfId="289"/>
    <cellStyle name="Vírgula 122 2" xfId="3815"/>
    <cellStyle name="Vírgula 122 3" xfId="3814"/>
    <cellStyle name="Vírgula 123" xfId="3816"/>
    <cellStyle name="Vírgula 124" xfId="3817"/>
    <cellStyle name="Vírgula 125" xfId="3818"/>
    <cellStyle name="Vírgula 126" xfId="3819"/>
    <cellStyle name="Vírgula 127" xfId="3820"/>
    <cellStyle name="Vírgula 127 2" xfId="3821"/>
    <cellStyle name="Vírgula 128" xfId="3822"/>
    <cellStyle name="Vírgula 128 2" xfId="3823"/>
    <cellStyle name="Vírgula 129" xfId="3824"/>
    <cellStyle name="Vírgula 13" xfId="2641"/>
    <cellStyle name="Vírgula 13 2" xfId="2642"/>
    <cellStyle name="Vírgula 13 2 2" xfId="2643"/>
    <cellStyle name="Vírgula 13 2 2 2" xfId="2644"/>
    <cellStyle name="Vírgula 13 2 2 2 2" xfId="3826"/>
    <cellStyle name="Vírgula 13 2 2 3" xfId="3825"/>
    <cellStyle name="Vírgula 13 2 3" xfId="2645"/>
    <cellStyle name="Vírgula 13 2 3 2" xfId="2646"/>
    <cellStyle name="Vírgula 13 2 3 2 2" xfId="3828"/>
    <cellStyle name="Vírgula 13 2 3 3" xfId="3827"/>
    <cellStyle name="Vírgula 13 2 4" xfId="288"/>
    <cellStyle name="Vírgula 13 3" xfId="2647"/>
    <cellStyle name="Vírgula 13 3 2" xfId="2648"/>
    <cellStyle name="Vírgula 13 3 2 2" xfId="2649"/>
    <cellStyle name="Vírgula 13 3 2 2 2" xfId="3830"/>
    <cellStyle name="Vírgula 13 3 2 3" xfId="3829"/>
    <cellStyle name="Vírgula 13 4" xfId="2650"/>
    <cellStyle name="Vírgula 13 5" xfId="2651"/>
    <cellStyle name="Vírgula 13 5 2" xfId="2652"/>
    <cellStyle name="Vírgula 13 5 2 2" xfId="3832"/>
    <cellStyle name="Vírgula 13 5 3" xfId="3831"/>
    <cellStyle name="Vírgula 130" xfId="3833"/>
    <cellStyle name="Vírgula 131" xfId="3834"/>
    <cellStyle name="Vírgula 132" xfId="3835"/>
    <cellStyle name="Vírgula 132 2" xfId="3836"/>
    <cellStyle name="Vírgula 133" xfId="3837"/>
    <cellStyle name="Vírgula 134" xfId="3838"/>
    <cellStyle name="Vírgula 14" xfId="2653"/>
    <cellStyle name="Vírgula 14 2" xfId="2654"/>
    <cellStyle name="Vírgula 14 2 2" xfId="2655"/>
    <cellStyle name="Vírgula 14 2 2 2" xfId="2656"/>
    <cellStyle name="Vírgula 14 2 2 2 2" xfId="3840"/>
    <cellStyle name="Vírgula 14 2 2 3" xfId="3839"/>
    <cellStyle name="Vírgula 14 3" xfId="2657"/>
    <cellStyle name="Vírgula 14 4" xfId="2658"/>
    <cellStyle name="Vírgula 14 5" xfId="2659"/>
    <cellStyle name="Vírgula 14 6" xfId="2660"/>
    <cellStyle name="Vírgula 14 6 2" xfId="2661"/>
    <cellStyle name="Vírgula 14 6 2 2" xfId="3842"/>
    <cellStyle name="Vírgula 14 6 3" xfId="3841"/>
    <cellStyle name="Vírgula 15" xfId="2662"/>
    <cellStyle name="Vírgula 15 2" xfId="2663"/>
    <cellStyle name="Vírgula 15 2 2" xfId="2664"/>
    <cellStyle name="Vírgula 15 2 2 2" xfId="2665"/>
    <cellStyle name="Vírgula 15 2 2 2 2" xfId="3844"/>
    <cellStyle name="Vírgula 15 2 2 3" xfId="3843"/>
    <cellStyle name="Vírgula 15 3" xfId="2666"/>
    <cellStyle name="Vírgula 15 3 2" xfId="2667"/>
    <cellStyle name="Vírgula 15 3 2 2" xfId="3846"/>
    <cellStyle name="Vírgula 15 3 3" xfId="3845"/>
    <cellStyle name="Vírgula 15 4" xfId="2668"/>
    <cellStyle name="Vírgula 15 5" xfId="2669"/>
    <cellStyle name="Vírgula 16" xfId="2670"/>
    <cellStyle name="Vírgula 16 2" xfId="2671"/>
    <cellStyle name="Vírgula 16 2 2" xfId="2672"/>
    <cellStyle name="Vírgula 16 2 2 2" xfId="3848"/>
    <cellStyle name="Vírgula 16 2 3" xfId="3847"/>
    <cellStyle name="Vírgula 16 3" xfId="2673"/>
    <cellStyle name="Vírgula 16 3 2" xfId="2674"/>
    <cellStyle name="Vírgula 16 3 2 2" xfId="3850"/>
    <cellStyle name="Vírgula 16 3 3" xfId="3849"/>
    <cellStyle name="Vírgula 16 4" xfId="2675"/>
    <cellStyle name="Vírgula 16 5" xfId="2676"/>
    <cellStyle name="Vírgula 16 6" xfId="2677"/>
    <cellStyle name="Vírgula 166" xfId="2678"/>
    <cellStyle name="Vírgula 166 2" xfId="2679"/>
    <cellStyle name="Vírgula 166 2 2" xfId="3852"/>
    <cellStyle name="Vírgula 166 3" xfId="3851"/>
    <cellStyle name="Vírgula 169" xfId="2680"/>
    <cellStyle name="Vírgula 169 2" xfId="2681"/>
    <cellStyle name="Vírgula 169 2 2" xfId="3854"/>
    <cellStyle name="Vírgula 169 3" xfId="3853"/>
    <cellStyle name="Vírgula 17" xfId="2682"/>
    <cellStyle name="Vírgula 17 2" xfId="2683"/>
    <cellStyle name="Vírgula 17 2 2" xfId="2684"/>
    <cellStyle name="Vírgula 17 2 2 2" xfId="2685"/>
    <cellStyle name="Vírgula 17 2 2 2 2" xfId="3856"/>
    <cellStyle name="Vírgula 17 2 2 3" xfId="3855"/>
    <cellStyle name="Vírgula 17 3" xfId="2686"/>
    <cellStyle name="Vírgula 17 3 2" xfId="2687"/>
    <cellStyle name="Vírgula 17 3 2 2" xfId="3858"/>
    <cellStyle name="Vírgula 17 3 3" xfId="3857"/>
    <cellStyle name="Vírgula 17 4" xfId="2688"/>
    <cellStyle name="Vírgula 17 5" xfId="2689"/>
    <cellStyle name="Vírgula 18" xfId="2690"/>
    <cellStyle name="Vírgula 18 2" xfId="2691"/>
    <cellStyle name="Vírgula 18 2 2" xfId="2692"/>
    <cellStyle name="Vírgula 18 2 2 2" xfId="2693"/>
    <cellStyle name="Vírgula 18 2 2 2 2" xfId="3860"/>
    <cellStyle name="Vírgula 18 2 2 3" xfId="3859"/>
    <cellStyle name="Vírgula 18 3" xfId="2694"/>
    <cellStyle name="Vírgula 18 3 2" xfId="2695"/>
    <cellStyle name="Vírgula 18 3 2 2" xfId="3862"/>
    <cellStyle name="Vírgula 18 3 3" xfId="3861"/>
    <cellStyle name="Vírgula 18 4" xfId="2696"/>
    <cellStyle name="Vírgula 18 5" xfId="2697"/>
    <cellStyle name="Vírgula 189" xfId="2698"/>
    <cellStyle name="Vírgula 189 2" xfId="2699"/>
    <cellStyle name="Vírgula 189 2 2" xfId="3864"/>
    <cellStyle name="Vírgula 189 3" xfId="3863"/>
    <cellStyle name="Vírgula 19" xfId="2700"/>
    <cellStyle name="Vírgula 19 2" xfId="2701"/>
    <cellStyle name="Vírgula 19 2 2" xfId="2702"/>
    <cellStyle name="Vírgula 19 2 2 2" xfId="2703"/>
    <cellStyle name="Vírgula 19 2 2 2 2" xfId="3866"/>
    <cellStyle name="Vírgula 19 2 2 3" xfId="3865"/>
    <cellStyle name="Vírgula 19 3" xfId="2704"/>
    <cellStyle name="Vírgula 19 3 2" xfId="2705"/>
    <cellStyle name="Vírgula 19 3 2 2" xfId="3868"/>
    <cellStyle name="Vírgula 19 3 3" xfId="3867"/>
    <cellStyle name="Vírgula 19 4" xfId="2706"/>
    <cellStyle name="Vírgula 19 5" xfId="2707"/>
    <cellStyle name="Vírgula 2" xfId="2708"/>
    <cellStyle name="Vírgula 2 2" xfId="2709"/>
    <cellStyle name="Vírgula 2 2 2" xfId="2710"/>
    <cellStyle name="Vírgula 2 2 3" xfId="2711"/>
    <cellStyle name="Vírgula 2 2 3 2" xfId="3869"/>
    <cellStyle name="Vírgula 2 3" xfId="2712"/>
    <cellStyle name="Vírgula 2 3 10" xfId="3870"/>
    <cellStyle name="Vírgula 2 3 11" xfId="3487"/>
    <cellStyle name="Vírgula 2 3 2" xfId="2713"/>
    <cellStyle name="Vírgula 2 3 3" xfId="2714"/>
    <cellStyle name="Vírgula 2 3 3 2" xfId="3871"/>
    <cellStyle name="Vírgula 2 3 4" xfId="2715"/>
    <cellStyle name="Vírgula 2 3 5" xfId="2716"/>
    <cellStyle name="Vírgula 2 3 5 2" xfId="3872"/>
    <cellStyle name="Vírgula 2 3 6" xfId="2717"/>
    <cellStyle name="Vírgula 2 3 6 2" xfId="2718"/>
    <cellStyle name="Vírgula 2 3 6 2 2" xfId="3874"/>
    <cellStyle name="Vírgula 2 3 6 3" xfId="3873"/>
    <cellStyle name="Vírgula 2 3 7" xfId="2719"/>
    <cellStyle name="Vírgula 2 3 7 2" xfId="3875"/>
    <cellStyle name="Vírgula 2 3 8" xfId="2720"/>
    <cellStyle name="Vírgula 2 3 8 2" xfId="2721"/>
    <cellStyle name="Vírgula 2 3 8 2 2" xfId="3877"/>
    <cellStyle name="Vírgula 2 3 8 3" xfId="3876"/>
    <cellStyle name="Vírgula 2 3 9" xfId="2722"/>
    <cellStyle name="Vírgula 2 4" xfId="2723"/>
    <cellStyle name="Vírgula 2 4 2" xfId="2724"/>
    <cellStyle name="Vírgula 2 4 2 2" xfId="3878"/>
    <cellStyle name="Vírgula 2 5" xfId="2725"/>
    <cellStyle name="Vírgula 2 5 2" xfId="2726"/>
    <cellStyle name="Vírgula 2 5 2 2" xfId="2727"/>
    <cellStyle name="Vírgula 2 5 2 2 2" xfId="3880"/>
    <cellStyle name="Vírgula 2 5 2 3" xfId="3879"/>
    <cellStyle name="Vírgula 2 5 3" xfId="2728"/>
    <cellStyle name="Vírgula 2 5 3 2" xfId="2729"/>
    <cellStyle name="Vírgula 2 5 3 2 2" xfId="3882"/>
    <cellStyle name="Vírgula 2 5 3 3" xfId="3881"/>
    <cellStyle name="Vírgula 2 6" xfId="2730"/>
    <cellStyle name="Vírgula 2 6 2" xfId="2731"/>
    <cellStyle name="Vírgula 2 6 2 2" xfId="2732"/>
    <cellStyle name="Vírgula 2 6 2 2 2" xfId="3885"/>
    <cellStyle name="Vírgula 2 6 2 3" xfId="3884"/>
    <cellStyle name="Vírgula 2 6 3" xfId="2733"/>
    <cellStyle name="Vírgula 2 6 3 2" xfId="3886"/>
    <cellStyle name="Vírgula 2 6 4" xfId="2734"/>
    <cellStyle name="Vírgula 2 6 5" xfId="3883"/>
    <cellStyle name="Vírgula 2 7" xfId="2735"/>
    <cellStyle name="Vírgula 2 7 2" xfId="2736"/>
    <cellStyle name="Vírgula 2 7 2 2" xfId="3888"/>
    <cellStyle name="Vírgula 2 7 3" xfId="3887"/>
    <cellStyle name="Vírgula 2 8" xfId="2737"/>
    <cellStyle name="Vírgula 2 8 2" xfId="2738"/>
    <cellStyle name="Vírgula 2 8 2 2" xfId="3890"/>
    <cellStyle name="Vírgula 2 8 3" xfId="3889"/>
    <cellStyle name="Vírgula 2 9" xfId="2739"/>
    <cellStyle name="Vírgula 2 9 2" xfId="2740"/>
    <cellStyle name="Vírgula 2 9 2 2" xfId="3892"/>
    <cellStyle name="Vírgula 2 9 3" xfId="3891"/>
    <cellStyle name="Vírgula 20" xfId="2741"/>
    <cellStyle name="Vírgula 20 2" xfId="2742"/>
    <cellStyle name="Vírgula 20 2 2" xfId="2743"/>
    <cellStyle name="Vírgula 20 2 2 2" xfId="2744"/>
    <cellStyle name="Vírgula 20 2 2 2 2" xfId="3894"/>
    <cellStyle name="Vírgula 20 2 2 3" xfId="3893"/>
    <cellStyle name="Vírgula 20 3" xfId="2745"/>
    <cellStyle name="Vírgula 20 4" xfId="2746"/>
    <cellStyle name="Vírgula 20 4 2" xfId="2747"/>
    <cellStyle name="Vírgula 20 4 2 2" xfId="3896"/>
    <cellStyle name="Vírgula 20 4 3" xfId="3895"/>
    <cellStyle name="Vírgula 21" xfId="2748"/>
    <cellStyle name="Vírgula 21 2" xfId="2749"/>
    <cellStyle name="Vírgula 21 2 2" xfId="2750"/>
    <cellStyle name="Vírgula 21 2 2 2" xfId="2751"/>
    <cellStyle name="Vírgula 21 2 2 2 2" xfId="3898"/>
    <cellStyle name="Vírgula 21 2 2 3" xfId="3897"/>
    <cellStyle name="Vírgula 21 3" xfId="2752"/>
    <cellStyle name="Vírgula 21 3 2" xfId="2753"/>
    <cellStyle name="Vírgula 21 3 2 2" xfId="3900"/>
    <cellStyle name="Vírgula 21 3 3" xfId="3899"/>
    <cellStyle name="Vírgula 21 4" xfId="2754"/>
    <cellStyle name="Vírgula 21 5" xfId="2755"/>
    <cellStyle name="Vírgula 22" xfId="2756"/>
    <cellStyle name="Vírgula 22 2" xfId="2757"/>
    <cellStyle name="Vírgula 22 2 2" xfId="2758"/>
    <cellStyle name="Vírgula 22 2 2 2" xfId="2759"/>
    <cellStyle name="Vírgula 22 2 2 2 2" xfId="3902"/>
    <cellStyle name="Vírgula 22 2 2 3" xfId="3901"/>
    <cellStyle name="Vírgula 22 3" xfId="2760"/>
    <cellStyle name="Vírgula 22 3 2" xfId="2761"/>
    <cellStyle name="Vírgula 22 3 2 2" xfId="3904"/>
    <cellStyle name="Vírgula 22 3 3" xfId="3903"/>
    <cellStyle name="Vírgula 22 4" xfId="2762"/>
    <cellStyle name="Vírgula 22 5" xfId="2763"/>
    <cellStyle name="Vírgula 23" xfId="2764"/>
    <cellStyle name="Vírgula 23 2" xfId="2765"/>
    <cellStyle name="Vírgula 23 2 2" xfId="2766"/>
    <cellStyle name="Vírgula 23 2 2 2" xfId="3906"/>
    <cellStyle name="Vírgula 23 2 3" xfId="3905"/>
    <cellStyle name="Vírgula 23 3" xfId="2767"/>
    <cellStyle name="Vírgula 23 3 2" xfId="2768"/>
    <cellStyle name="Vírgula 23 3 2 2" xfId="3908"/>
    <cellStyle name="Vírgula 23 3 3" xfId="3907"/>
    <cellStyle name="Vírgula 23 4" xfId="2769"/>
    <cellStyle name="Vírgula 23 5" xfId="2770"/>
    <cellStyle name="Vírgula 23 6" xfId="2771"/>
    <cellStyle name="Vírgula 24" xfId="2772"/>
    <cellStyle name="Vírgula 24 2" xfId="2773"/>
    <cellStyle name="Vírgula 24 2 2" xfId="2774"/>
    <cellStyle name="Vírgula 24 2 2 2" xfId="2775"/>
    <cellStyle name="Vírgula 24 2 2 2 2" xfId="3910"/>
    <cellStyle name="Vírgula 24 2 2 3" xfId="3909"/>
    <cellStyle name="Vírgula 24 3" xfId="2776"/>
    <cellStyle name="Vírgula 24 3 2" xfId="2777"/>
    <cellStyle name="Vírgula 24 3 2 2" xfId="3912"/>
    <cellStyle name="Vírgula 24 3 3" xfId="3911"/>
    <cellStyle name="Vírgula 24 4" xfId="2778"/>
    <cellStyle name="Vírgula 24 5" xfId="2779"/>
    <cellStyle name="Vírgula 25" xfId="2780"/>
    <cellStyle name="Vírgula 25 2" xfId="2781"/>
    <cellStyle name="Vírgula 25 2 2" xfId="2782"/>
    <cellStyle name="Vírgula 25 2 2 2" xfId="2783"/>
    <cellStyle name="Vírgula 25 2 2 2 2" xfId="3914"/>
    <cellStyle name="Vírgula 25 2 2 3" xfId="3913"/>
    <cellStyle name="Vírgula 25 3" xfId="2784"/>
    <cellStyle name="Vírgula 25 3 2" xfId="2785"/>
    <cellStyle name="Vírgula 25 3 2 2" xfId="3916"/>
    <cellStyle name="Vírgula 25 3 3" xfId="3915"/>
    <cellStyle name="Vírgula 25 4" xfId="2786"/>
    <cellStyle name="Vírgula 25 5" xfId="2787"/>
    <cellStyle name="Vírgula 26" xfId="2788"/>
    <cellStyle name="Vírgula 26 2" xfId="2789"/>
    <cellStyle name="Vírgula 26 2 2" xfId="2790"/>
    <cellStyle name="Vírgula 26 2 2 2" xfId="2791"/>
    <cellStyle name="Vírgula 26 2 2 2 2" xfId="3918"/>
    <cellStyle name="Vírgula 26 2 2 3" xfId="3917"/>
    <cellStyle name="Vírgula 26 3" xfId="2792"/>
    <cellStyle name="Vírgula 26 3 2" xfId="2793"/>
    <cellStyle name="Vírgula 26 3 2 2" xfId="3920"/>
    <cellStyle name="Vírgula 26 3 3" xfId="3919"/>
    <cellStyle name="Vírgula 26 4" xfId="2794"/>
    <cellStyle name="Vírgula 26 5" xfId="2795"/>
    <cellStyle name="Vírgula 27" xfId="2796"/>
    <cellStyle name="Vírgula 27 2" xfId="2797"/>
    <cellStyle name="Vírgula 27 2 2" xfId="2798"/>
    <cellStyle name="Vírgula 27 2 2 2" xfId="2799"/>
    <cellStyle name="Vírgula 27 2 2 2 2" xfId="3922"/>
    <cellStyle name="Vírgula 27 2 2 3" xfId="3921"/>
    <cellStyle name="Vírgula 27 3" xfId="2800"/>
    <cellStyle name="Vírgula 27 3 2" xfId="2801"/>
    <cellStyle name="Vírgula 27 3 2 2" xfId="3924"/>
    <cellStyle name="Vírgula 27 3 3" xfId="3923"/>
    <cellStyle name="Vírgula 27 4" xfId="2802"/>
    <cellStyle name="Vírgula 27 5" xfId="2803"/>
    <cellStyle name="Vírgula 28" xfId="2804"/>
    <cellStyle name="Vírgula 28 2" xfId="2805"/>
    <cellStyle name="Vírgula 28 2 2" xfId="2806"/>
    <cellStyle name="Vírgula 28 2 2 2" xfId="2807"/>
    <cellStyle name="Vírgula 28 2 2 2 2" xfId="3926"/>
    <cellStyle name="Vírgula 28 2 2 3" xfId="3925"/>
    <cellStyle name="Vírgula 28 3" xfId="2808"/>
    <cellStyle name="Vírgula 28 3 2" xfId="2809"/>
    <cellStyle name="Vírgula 28 3 2 2" xfId="3928"/>
    <cellStyle name="Vírgula 28 3 3" xfId="3927"/>
    <cellStyle name="Vírgula 28 4" xfId="2810"/>
    <cellStyle name="Vírgula 28 5" xfId="2811"/>
    <cellStyle name="Vírgula 29" xfId="2812"/>
    <cellStyle name="Vírgula 29 2" xfId="2813"/>
    <cellStyle name="Vírgula 29 2 2" xfId="2814"/>
    <cellStyle name="Vírgula 29 2 2 2" xfId="3930"/>
    <cellStyle name="Vírgula 29 2 3" xfId="3929"/>
    <cellStyle name="Vírgula 29 3" xfId="2815"/>
    <cellStyle name="Vírgula 29 3 2" xfId="2816"/>
    <cellStyle name="Vírgula 29 3 2 2" xfId="3932"/>
    <cellStyle name="Vírgula 29 3 3" xfId="3931"/>
    <cellStyle name="Vírgula 29 4" xfId="2817"/>
    <cellStyle name="Vírgula 29 5" xfId="2818"/>
    <cellStyle name="Vírgula 29 6" xfId="2819"/>
    <cellStyle name="Vírgula 3" xfId="2820"/>
    <cellStyle name="Vírgula 3 10" xfId="2821"/>
    <cellStyle name="Vírgula 3 11" xfId="2822"/>
    <cellStyle name="Vírgula 3 2" xfId="2823"/>
    <cellStyle name="Vírgula 3 2 2" xfId="2824"/>
    <cellStyle name="Vírgula 3 2 2 10" xfId="3486"/>
    <cellStyle name="Vírgula 3 2 2 2" xfId="2825"/>
    <cellStyle name="Vírgula 3 2 2 3" xfId="2826"/>
    <cellStyle name="Vírgula 3 2 2 3 2" xfId="3935"/>
    <cellStyle name="Vírgula 3 2 2 4" xfId="2827"/>
    <cellStyle name="Vírgula 3 2 2 4 2" xfId="3936"/>
    <cellStyle name="Vírgula 3 2 2 5" xfId="2828"/>
    <cellStyle name="Vírgula 3 2 2 5 2" xfId="2829"/>
    <cellStyle name="Vírgula 3 2 2 5 2 2" xfId="3938"/>
    <cellStyle name="Vírgula 3 2 2 5 3" xfId="3937"/>
    <cellStyle name="Vírgula 3 2 2 6" xfId="2830"/>
    <cellStyle name="Vírgula 3 2 2 6 2" xfId="3939"/>
    <cellStyle name="Vírgula 3 2 2 7" xfId="2831"/>
    <cellStyle name="Vírgula 3 2 2 7 2" xfId="2832"/>
    <cellStyle name="Vírgula 3 2 2 7 2 2" xfId="3941"/>
    <cellStyle name="Vírgula 3 2 2 7 3" xfId="3940"/>
    <cellStyle name="Vírgula 3 2 2 8" xfId="2833"/>
    <cellStyle name="Vírgula 3 2 2 9" xfId="3934"/>
    <cellStyle name="Vírgula 3 2 3" xfId="2834"/>
    <cellStyle name="Vírgula 3 2 3 2" xfId="3942"/>
    <cellStyle name="Vírgula 3 2 4" xfId="2835"/>
    <cellStyle name="Vírgula 3 2 5" xfId="2836"/>
    <cellStyle name="Vírgula 3 2 5 2" xfId="3943"/>
    <cellStyle name="Vírgula 3 2 6" xfId="2837"/>
    <cellStyle name="Vírgula 3 2 6 2" xfId="3944"/>
    <cellStyle name="Vírgula 3 2 7" xfId="2838"/>
    <cellStyle name="Vírgula 3 2 7 2" xfId="3945"/>
    <cellStyle name="Vírgula 3 2 8" xfId="3933"/>
    <cellStyle name="Vírgula 3 3" xfId="2839"/>
    <cellStyle name="Vírgula 3 3 2" xfId="3946"/>
    <cellStyle name="Vírgula 3 4" xfId="2840"/>
    <cellStyle name="Vírgula 3 4 2" xfId="2841"/>
    <cellStyle name="Vírgula 3 4 2 2" xfId="2842"/>
    <cellStyle name="Vírgula 3 4 2 2 2" xfId="3949"/>
    <cellStyle name="Vírgula 3 4 2 3" xfId="3948"/>
    <cellStyle name="Vírgula 3 4 3" xfId="2843"/>
    <cellStyle name="Vírgula 3 4 3 2" xfId="3950"/>
    <cellStyle name="Vírgula 3 4 4" xfId="3947"/>
    <cellStyle name="Vírgula 3 5" xfId="2844"/>
    <cellStyle name="Vírgula 3 5 2" xfId="2845"/>
    <cellStyle name="Vírgula 3 5 2 2" xfId="2846"/>
    <cellStyle name="Vírgula 3 5 2 2 2" xfId="3953"/>
    <cellStyle name="Vírgula 3 5 2 3" xfId="3952"/>
    <cellStyle name="Vírgula 3 5 3" xfId="2847"/>
    <cellStyle name="Vírgula 3 5 3 2" xfId="3954"/>
    <cellStyle name="Vírgula 3 5 4" xfId="3951"/>
    <cellStyle name="Vírgula 3 6" xfId="2848"/>
    <cellStyle name="Vírgula 3 6 2" xfId="2849"/>
    <cellStyle name="Vírgula 3 6 2 2" xfId="3956"/>
    <cellStyle name="Vírgula 3 6 3" xfId="3955"/>
    <cellStyle name="Vírgula 3 7" xfId="2850"/>
    <cellStyle name="Vírgula 3 7 2" xfId="2851"/>
    <cellStyle name="Vírgula 3 7 2 2" xfId="3958"/>
    <cellStyle name="Vírgula 3 7 3" xfId="3957"/>
    <cellStyle name="Vírgula 3 8" xfId="2852"/>
    <cellStyle name="Vírgula 3 8 2" xfId="2853"/>
    <cellStyle name="Vírgula 3 8 2 2" xfId="3960"/>
    <cellStyle name="Vírgula 3 8 3" xfId="3959"/>
    <cellStyle name="Vírgula 3 9" xfId="2854"/>
    <cellStyle name="Vírgula 3 9 2" xfId="2855"/>
    <cellStyle name="Vírgula 30" xfId="2856"/>
    <cellStyle name="Vírgula 30 2" xfId="2857"/>
    <cellStyle name="Vírgula 30 2 2" xfId="2858"/>
    <cellStyle name="Vírgula 30 2 2 2" xfId="3962"/>
    <cellStyle name="Vírgula 30 2 3" xfId="3961"/>
    <cellStyle name="Vírgula 30 3" xfId="2859"/>
    <cellStyle name="Vírgula 30 3 2" xfId="2860"/>
    <cellStyle name="Vírgula 30 3 2 2" xfId="3964"/>
    <cellStyle name="Vírgula 30 3 3" xfId="3963"/>
    <cellStyle name="Vírgula 30 4" xfId="2861"/>
    <cellStyle name="Vírgula 30 5" xfId="2862"/>
    <cellStyle name="Vírgula 30 6" xfId="2863"/>
    <cellStyle name="Vírgula 31" xfId="2864"/>
    <cellStyle name="Vírgula 31 2" xfId="2865"/>
    <cellStyle name="Vírgula 31 2 2" xfId="2866"/>
    <cellStyle name="Vírgula 31 2 2 2" xfId="3966"/>
    <cellStyle name="Vírgula 31 2 3" xfId="3965"/>
    <cellStyle name="Vírgula 31 3" xfId="2867"/>
    <cellStyle name="Vírgula 31 3 2" xfId="2868"/>
    <cellStyle name="Vírgula 31 3 2 2" xfId="3968"/>
    <cellStyle name="Vírgula 31 3 3" xfId="3967"/>
    <cellStyle name="Vírgula 31 4" xfId="2869"/>
    <cellStyle name="Vírgula 31 5" xfId="2870"/>
    <cellStyle name="Vírgula 31 6" xfId="2871"/>
    <cellStyle name="Vírgula 32" xfId="2872"/>
    <cellStyle name="Vírgula 32 2" xfId="2873"/>
    <cellStyle name="Vírgula 32 2 2" xfId="2874"/>
    <cellStyle name="Vírgula 32 2 2 2" xfId="2875"/>
    <cellStyle name="Vírgula 32 2 2 2 2" xfId="3970"/>
    <cellStyle name="Vírgula 32 2 2 3" xfId="3969"/>
    <cellStyle name="Vírgula 32 3" xfId="2876"/>
    <cellStyle name="Vírgula 32 3 2" xfId="2877"/>
    <cellStyle name="Vírgula 32 3 2 2" xfId="3972"/>
    <cellStyle name="Vírgula 32 3 3" xfId="3971"/>
    <cellStyle name="Vírgula 33" xfId="2878"/>
    <cellStyle name="Vírgula 33 2" xfId="2879"/>
    <cellStyle name="Vírgula 33 2 2" xfId="2880"/>
    <cellStyle name="Vírgula 33 2 2 2" xfId="2881"/>
    <cellStyle name="Vírgula 33 2 2 2 2" xfId="3974"/>
    <cellStyle name="Vírgula 33 2 2 3" xfId="3973"/>
    <cellStyle name="Vírgula 33 3" xfId="2882"/>
    <cellStyle name="Vírgula 33 3 2" xfId="2883"/>
    <cellStyle name="Vírgula 33 3 2 2" xfId="3976"/>
    <cellStyle name="Vírgula 33 3 3" xfId="3975"/>
    <cellStyle name="Vírgula 34" xfId="2884"/>
    <cellStyle name="Vírgula 34 2" xfId="2885"/>
    <cellStyle name="Vírgula 34 2 2" xfId="2886"/>
    <cellStyle name="Vírgula 34 2 2 2" xfId="2887"/>
    <cellStyle name="Vírgula 34 2 2 2 2" xfId="3978"/>
    <cellStyle name="Vírgula 34 2 2 3" xfId="3977"/>
    <cellStyle name="Vírgula 34 3" xfId="2888"/>
    <cellStyle name="Vírgula 34 3 2" xfId="2889"/>
    <cellStyle name="Vírgula 34 3 2 2" xfId="3980"/>
    <cellStyle name="Vírgula 34 3 3" xfId="3979"/>
    <cellStyle name="Vírgula 35" xfId="2890"/>
    <cellStyle name="Vírgula 35 2" xfId="2891"/>
    <cellStyle name="Vírgula 35 2 2" xfId="2892"/>
    <cellStyle name="Vírgula 35 2 2 2" xfId="2893"/>
    <cellStyle name="Vírgula 35 2 2 2 2" xfId="3982"/>
    <cellStyle name="Vírgula 35 2 2 3" xfId="3981"/>
    <cellStyle name="Vírgula 35 2 3" xfId="2894"/>
    <cellStyle name="Vírgula 35 2 3 2" xfId="2895"/>
    <cellStyle name="Vírgula 35 2 3 2 2" xfId="3984"/>
    <cellStyle name="Vírgula 35 2 3 3" xfId="3983"/>
    <cellStyle name="Vírgula 35 3" xfId="2896"/>
    <cellStyle name="Vírgula 35 3 2" xfId="2897"/>
    <cellStyle name="Vírgula 35 3 2 2" xfId="2898"/>
    <cellStyle name="Vírgula 35 3 2 2 2" xfId="3986"/>
    <cellStyle name="Vírgula 35 3 2 3" xfId="3985"/>
    <cellStyle name="Vírgula 35 4" xfId="2899"/>
    <cellStyle name="Vírgula 35 5" xfId="2900"/>
    <cellStyle name="Vírgula 35 5 2" xfId="2901"/>
    <cellStyle name="Vírgula 35 5 2 2" xfId="3988"/>
    <cellStyle name="Vírgula 35 5 3" xfId="3987"/>
    <cellStyle name="Vírgula 36" xfId="2902"/>
    <cellStyle name="Vírgula 36 2" xfId="2903"/>
    <cellStyle name="Vírgula 36 2 2" xfId="2904"/>
    <cellStyle name="Vírgula 36 2 2 2" xfId="2905"/>
    <cellStyle name="Vírgula 36 2 2 2 2" xfId="3990"/>
    <cellStyle name="Vírgula 36 2 2 3" xfId="3989"/>
    <cellStyle name="Vírgula 36 3" xfId="2906"/>
    <cellStyle name="Vírgula 36 4" xfId="2907"/>
    <cellStyle name="Vírgula 36 5" xfId="2908"/>
    <cellStyle name="Vírgula 36 5 2" xfId="2909"/>
    <cellStyle name="Vírgula 36 5 2 2" xfId="3992"/>
    <cellStyle name="Vírgula 36 5 3" xfId="3991"/>
    <cellStyle name="Vírgula 37" xfId="2910"/>
    <cellStyle name="Vírgula 37 2" xfId="2911"/>
    <cellStyle name="Vírgula 37 2 2" xfId="2912"/>
    <cellStyle name="Vírgula 37 2 2 2" xfId="3994"/>
    <cellStyle name="Vírgula 37 2 3" xfId="3993"/>
    <cellStyle name="Vírgula 37 3" xfId="2913"/>
    <cellStyle name="Vírgula 37 3 2" xfId="2914"/>
    <cellStyle name="Vírgula 37 3 2 2" xfId="3996"/>
    <cellStyle name="Vírgula 37 3 3" xfId="3995"/>
    <cellStyle name="Vírgula 38" xfId="2915"/>
    <cellStyle name="Vírgula 38 2" xfId="2916"/>
    <cellStyle name="Vírgula 38 2 2" xfId="2917"/>
    <cellStyle name="Vírgula 38 2 3" xfId="2918"/>
    <cellStyle name="Vírgula 38 2 3 2" xfId="2919"/>
    <cellStyle name="Vírgula 38 2 3 2 2" xfId="3998"/>
    <cellStyle name="Vírgula 38 2 3 3" xfId="3997"/>
    <cellStyle name="Vírgula 38 3" xfId="2920"/>
    <cellStyle name="Vírgula 38 4" xfId="2921"/>
    <cellStyle name="Vírgula 38 4 2" xfId="2922"/>
    <cellStyle name="Vírgula 38 4 2 2" xfId="4000"/>
    <cellStyle name="Vírgula 38 4 3" xfId="3999"/>
    <cellStyle name="Vírgula 39" xfId="2923"/>
    <cellStyle name="Vírgula 39 2" xfId="2924"/>
    <cellStyle name="Vírgula 39 2 2" xfId="2925"/>
    <cellStyle name="Vírgula 39 2 3" xfId="2926"/>
    <cellStyle name="Vírgula 39 2 3 2" xfId="2927"/>
    <cellStyle name="Vírgula 39 2 3 2 2" xfId="4002"/>
    <cellStyle name="Vírgula 39 2 3 3" xfId="4001"/>
    <cellStyle name="Vírgula 39 3" xfId="2928"/>
    <cellStyle name="Vírgula 39 3 2" xfId="2929"/>
    <cellStyle name="Vírgula 39 3 2 2" xfId="4004"/>
    <cellStyle name="Vírgula 39 3 3" xfId="2930"/>
    <cellStyle name="Vírgula 39 3 3 2" xfId="4005"/>
    <cellStyle name="Vírgula 39 3 4" xfId="2931"/>
    <cellStyle name="Vírgula 39 3 5" xfId="2932"/>
    <cellStyle name="Vírgula 39 3 5 2" xfId="4006"/>
    <cellStyle name="Vírgula 39 3 6" xfId="4003"/>
    <cellStyle name="Vírgula 4" xfId="2933"/>
    <cellStyle name="Vírgula 4 10" xfId="2934"/>
    <cellStyle name="Vírgula 4 2" xfId="2935"/>
    <cellStyle name="Vírgula 4 2 2" xfId="2936"/>
    <cellStyle name="Vírgula 4 2 3" xfId="2937"/>
    <cellStyle name="Vírgula 4 2 3 2" xfId="4007"/>
    <cellStyle name="Vírgula 4 3" xfId="2938"/>
    <cellStyle name="Vírgula 4 3 2" xfId="2939"/>
    <cellStyle name="Vírgula 4 3 3" xfId="2940"/>
    <cellStyle name="Vírgula 4 3 3 2" xfId="4008"/>
    <cellStyle name="Vírgula 4 4" xfId="2941"/>
    <cellStyle name="Vírgula 4 4 2" xfId="2942"/>
    <cellStyle name="Vírgula 4 4 2 2" xfId="2943"/>
    <cellStyle name="Vírgula 4 4 2 2 2" xfId="4011"/>
    <cellStyle name="Vírgula 4 4 2 3" xfId="4010"/>
    <cellStyle name="Vírgula 4 4 3" xfId="2944"/>
    <cellStyle name="Vírgula 4 4 3 2" xfId="4012"/>
    <cellStyle name="Vírgula 4 4 4" xfId="4009"/>
    <cellStyle name="Vírgula 4 5" xfId="2945"/>
    <cellStyle name="Vírgula 4 5 2" xfId="2946"/>
    <cellStyle name="Vírgula 4 5 2 2" xfId="2947"/>
    <cellStyle name="Vírgula 4 5 2 2 2" xfId="4015"/>
    <cellStyle name="Vírgula 4 5 2 3" xfId="4014"/>
    <cellStyle name="Vírgula 4 5 3" xfId="2948"/>
    <cellStyle name="Vírgula 4 5 3 2" xfId="4016"/>
    <cellStyle name="Vírgula 4 5 4" xfId="4013"/>
    <cellStyle name="Vírgula 4 6" xfId="2949"/>
    <cellStyle name="Vírgula 4 6 2" xfId="2950"/>
    <cellStyle name="Vírgula 4 6 2 2" xfId="4018"/>
    <cellStyle name="Vírgula 4 6 3" xfId="4017"/>
    <cellStyle name="Vírgula 4 7" xfId="2951"/>
    <cellStyle name="Vírgula 4 7 2" xfId="2952"/>
    <cellStyle name="Vírgula 4 7 2 2" xfId="4020"/>
    <cellStyle name="Vírgula 4 7 3" xfId="4019"/>
    <cellStyle name="Vírgula 4 8" xfId="2953"/>
    <cellStyle name="Vírgula 4 8 2" xfId="2954"/>
    <cellStyle name="Vírgula 4 8 2 2" xfId="4022"/>
    <cellStyle name="Vírgula 4 8 3" xfId="4021"/>
    <cellStyle name="Vírgula 4 9" xfId="2955"/>
    <cellStyle name="Vírgula 40" xfId="2956"/>
    <cellStyle name="Vírgula 40 2" xfId="2957"/>
    <cellStyle name="Vírgula 40 2 2" xfId="2958"/>
    <cellStyle name="Vírgula 40 2 2 2" xfId="2959"/>
    <cellStyle name="Vírgula 40 2 2 2 2" xfId="4024"/>
    <cellStyle name="Vírgula 40 2 2 3" xfId="4023"/>
    <cellStyle name="Vírgula 40 2 3" xfId="2960"/>
    <cellStyle name="Vírgula 40 2 3 2" xfId="2961"/>
    <cellStyle name="Vírgula 40 2 3 2 2" xfId="4026"/>
    <cellStyle name="Vírgula 40 2 3 3" xfId="4025"/>
    <cellStyle name="Vírgula 40 3" xfId="2962"/>
    <cellStyle name="Vírgula 40 3 2" xfId="2963"/>
    <cellStyle name="Vírgula 40 3 2 2" xfId="4028"/>
    <cellStyle name="Vírgula 40 3 3" xfId="2964"/>
    <cellStyle name="Vírgula 40 3 3 2" xfId="4029"/>
    <cellStyle name="Vírgula 40 3 4" xfId="2965"/>
    <cellStyle name="Vírgula 40 3 5" xfId="2966"/>
    <cellStyle name="Vírgula 40 3 5 2" xfId="4030"/>
    <cellStyle name="Vírgula 40 3 6" xfId="4027"/>
    <cellStyle name="Vírgula 40 4" xfId="2967"/>
    <cellStyle name="Vírgula 40 4 2" xfId="2968"/>
    <cellStyle name="Vírgula 40 4 2 2" xfId="4032"/>
    <cellStyle name="Vírgula 40 4 3" xfId="4031"/>
    <cellStyle name="Vírgula 41" xfId="2969"/>
    <cellStyle name="Vírgula 41 2" xfId="2970"/>
    <cellStyle name="Vírgula 41 2 2" xfId="2971"/>
    <cellStyle name="Vírgula 41 2 2 2" xfId="2972"/>
    <cellStyle name="Vírgula 41 2 2 2 2" xfId="4034"/>
    <cellStyle name="Vírgula 41 2 2 3" xfId="4033"/>
    <cellStyle name="Vírgula 41 3" xfId="2973"/>
    <cellStyle name="Vírgula 41 3 2" xfId="2974"/>
    <cellStyle name="Vírgula 41 3 2 2" xfId="4036"/>
    <cellStyle name="Vírgula 41 3 3" xfId="2975"/>
    <cellStyle name="Vírgula 41 3 3 2" xfId="4037"/>
    <cellStyle name="Vírgula 41 3 4" xfId="2976"/>
    <cellStyle name="Vírgula 41 3 5" xfId="2977"/>
    <cellStyle name="Vírgula 41 3 5 2" xfId="4038"/>
    <cellStyle name="Vírgula 41 3 6" xfId="4035"/>
    <cellStyle name="Vírgula 42" xfId="2978"/>
    <cellStyle name="Vírgula 42 2" xfId="2979"/>
    <cellStyle name="Vírgula 42 2 2" xfId="2980"/>
    <cellStyle name="Vírgula 42 2 2 2" xfId="2981"/>
    <cellStyle name="Vírgula 42 2 2 2 2" xfId="4040"/>
    <cellStyle name="Vírgula 42 2 2 3" xfId="4039"/>
    <cellStyle name="Vírgula 42 3" xfId="2982"/>
    <cellStyle name="Vírgula 42 3 2" xfId="2983"/>
    <cellStyle name="Vírgula 42 3 2 2" xfId="4042"/>
    <cellStyle name="Vírgula 42 3 3" xfId="2984"/>
    <cellStyle name="Vírgula 42 3 3 2" xfId="4043"/>
    <cellStyle name="Vírgula 42 3 4" xfId="2985"/>
    <cellStyle name="Vírgula 42 3 5" xfId="2986"/>
    <cellStyle name="Vírgula 42 3 5 2" xfId="4044"/>
    <cellStyle name="Vírgula 42 3 6" xfId="4041"/>
    <cellStyle name="Vírgula 43" xfId="2987"/>
    <cellStyle name="Vírgula 43 2" xfId="2988"/>
    <cellStyle name="Vírgula 43 2 2" xfId="2989"/>
    <cellStyle name="Vírgula 43 2 2 2" xfId="4046"/>
    <cellStyle name="Vírgula 43 2 3" xfId="4045"/>
    <cellStyle name="Vírgula 43 3" xfId="2990"/>
    <cellStyle name="Vírgula 43 3 2" xfId="2991"/>
    <cellStyle name="Vírgula 43 3 2 2" xfId="4048"/>
    <cellStyle name="Vírgula 43 3 3" xfId="4047"/>
    <cellStyle name="Vírgula 44" xfId="2992"/>
    <cellStyle name="Vírgula 44 2" xfId="2993"/>
    <cellStyle name="Vírgula 44 2 2" xfId="2994"/>
    <cellStyle name="Vírgula 44 2 2 2" xfId="4050"/>
    <cellStyle name="Vírgula 44 2 3" xfId="4049"/>
    <cellStyle name="Vírgula 44 3" xfId="2995"/>
    <cellStyle name="Vírgula 44 3 2" xfId="2996"/>
    <cellStyle name="Vírgula 44 3 2 2" xfId="4052"/>
    <cellStyle name="Vírgula 44 3 3" xfId="4051"/>
    <cellStyle name="Vírgula 45" xfId="2997"/>
    <cellStyle name="Vírgula 45 2" xfId="2998"/>
    <cellStyle name="Vírgula 45 2 2" xfId="2999"/>
    <cellStyle name="Vírgula 45 2 2 2" xfId="4054"/>
    <cellStyle name="Vírgula 45 2 3" xfId="4053"/>
    <cellStyle name="Vírgula 45 3" xfId="3000"/>
    <cellStyle name="Vírgula 45 3 2" xfId="3001"/>
    <cellStyle name="Vírgula 45 3 2 2" xfId="4056"/>
    <cellStyle name="Vírgula 45 3 3" xfId="4055"/>
    <cellStyle name="Vírgula 46" xfId="3002"/>
    <cellStyle name="Vírgula 46 2" xfId="3003"/>
    <cellStyle name="Vírgula 46 2 2" xfId="3004"/>
    <cellStyle name="Vírgula 46 2 2 2" xfId="4058"/>
    <cellStyle name="Vírgula 46 2 3" xfId="4057"/>
    <cellStyle name="Vírgula 46 3" xfId="3005"/>
    <cellStyle name="Vírgula 46 3 2" xfId="3006"/>
    <cellStyle name="Vírgula 46 3 2 2" xfId="4060"/>
    <cellStyle name="Vírgula 46 3 3" xfId="4059"/>
    <cellStyle name="Vírgula 47" xfId="3007"/>
    <cellStyle name="Vírgula 47 2" xfId="3008"/>
    <cellStyle name="Vírgula 47 2 2" xfId="3009"/>
    <cellStyle name="Vírgula 47 2 2 2" xfId="4062"/>
    <cellStyle name="Vírgula 47 2 3" xfId="4061"/>
    <cellStyle name="Vírgula 47 3" xfId="3010"/>
    <cellStyle name="Vírgula 47 3 2" xfId="3011"/>
    <cellStyle name="Vírgula 47 3 2 2" xfId="4064"/>
    <cellStyle name="Vírgula 47 3 3" xfId="4063"/>
    <cellStyle name="Vírgula 48" xfId="3012"/>
    <cellStyle name="Vírgula 48 2" xfId="3013"/>
    <cellStyle name="Vírgula 48 2 2" xfId="3014"/>
    <cellStyle name="Vírgula 48 2 2 2" xfId="4066"/>
    <cellStyle name="Vírgula 48 2 3" xfId="4065"/>
    <cellStyle name="Vírgula 48 3" xfId="3015"/>
    <cellStyle name="Vírgula 48 3 2" xfId="3016"/>
    <cellStyle name="Vírgula 48 3 2 2" xfId="4068"/>
    <cellStyle name="Vírgula 48 3 3" xfId="4067"/>
    <cellStyle name="Vírgula 49" xfId="3017"/>
    <cellStyle name="Vírgula 49 2" xfId="3018"/>
    <cellStyle name="Vírgula 49 2 2" xfId="3019"/>
    <cellStyle name="Vírgula 49 2 2 2" xfId="4070"/>
    <cellStyle name="Vírgula 49 2 3" xfId="4069"/>
    <cellStyle name="Vírgula 49 3" xfId="3020"/>
    <cellStyle name="Vírgula 49 3 2" xfId="3021"/>
    <cellStyle name="Vírgula 49 3 2 2" xfId="4072"/>
    <cellStyle name="Vírgula 49 3 3" xfId="4071"/>
    <cellStyle name="Vírgula 5" xfId="3022"/>
    <cellStyle name="Vírgula 5 2" xfId="3023"/>
    <cellStyle name="Vírgula 5 3" xfId="3024"/>
    <cellStyle name="Vírgula 5 3 2" xfId="3025"/>
    <cellStyle name="Vírgula 5 3 2 2" xfId="4073"/>
    <cellStyle name="Vírgula 5 4" xfId="3026"/>
    <cellStyle name="Vírgula 5 5" xfId="3027"/>
    <cellStyle name="Vírgula 50" xfId="3028"/>
    <cellStyle name="Vírgula 50 2" xfId="3029"/>
    <cellStyle name="Vírgula 50 2 2" xfId="3030"/>
    <cellStyle name="Vírgula 50 2 2 2" xfId="4076"/>
    <cellStyle name="Vírgula 50 2 3" xfId="4075"/>
    <cellStyle name="Vírgula 50 3" xfId="3031"/>
    <cellStyle name="Vírgula 50 3 2" xfId="3032"/>
    <cellStyle name="Vírgula 50 3 2 2" xfId="4078"/>
    <cellStyle name="Vírgula 50 3 3" xfId="4077"/>
    <cellStyle name="Vírgula 50 4" xfId="4074"/>
    <cellStyle name="Vírgula 51" xfId="3033"/>
    <cellStyle name="Vírgula 51 2" xfId="3034"/>
    <cellStyle name="Vírgula 51 2 2" xfId="3035"/>
    <cellStyle name="Vírgula 51 2 2 2" xfId="4080"/>
    <cellStyle name="Vírgula 51 2 3" xfId="4079"/>
    <cellStyle name="Vírgula 51 3" xfId="3036"/>
    <cellStyle name="Vírgula 51 3 2" xfId="3037"/>
    <cellStyle name="Vírgula 51 3 2 2" xfId="4082"/>
    <cellStyle name="Vírgula 51 3 3" xfId="4081"/>
    <cellStyle name="Vírgula 52" xfId="3038"/>
    <cellStyle name="Vírgula 52 2" xfId="3039"/>
    <cellStyle name="Vírgula 52 2 2" xfId="3040"/>
    <cellStyle name="Vírgula 52 2 2 2" xfId="4084"/>
    <cellStyle name="Vírgula 52 2 3" xfId="4083"/>
    <cellStyle name="Vírgula 52 3" xfId="3041"/>
    <cellStyle name="Vírgula 52 3 2" xfId="3042"/>
    <cellStyle name="Vírgula 52 3 2 2" xfId="4086"/>
    <cellStyle name="Vírgula 52 3 3" xfId="4085"/>
    <cellStyle name="Vírgula 53" xfId="3043"/>
    <cellStyle name="Vírgula 53 2" xfId="3044"/>
    <cellStyle name="Vírgula 53 2 2" xfId="3045"/>
    <cellStyle name="Vírgula 53 2 2 2" xfId="3046"/>
    <cellStyle name="Vírgula 53 2 2 2 2" xfId="4089"/>
    <cellStyle name="Vírgula 53 2 2 3" xfId="4088"/>
    <cellStyle name="Vírgula 53 2 3" xfId="3047"/>
    <cellStyle name="Vírgula 53 2 3 2" xfId="4090"/>
    <cellStyle name="Vírgula 53 2 4" xfId="4087"/>
    <cellStyle name="Vírgula 53 3" xfId="3048"/>
    <cellStyle name="Vírgula 53 3 2" xfId="3049"/>
    <cellStyle name="Vírgula 53 3 2 2" xfId="4092"/>
    <cellStyle name="Vírgula 53 3 3" xfId="4091"/>
    <cellStyle name="Vírgula 53 4" xfId="3050"/>
    <cellStyle name="Vírgula 53 4 2" xfId="3051"/>
    <cellStyle name="Vírgula 53 4 2 2" xfId="4094"/>
    <cellStyle name="Vírgula 53 4 3" xfId="4093"/>
    <cellStyle name="Vírgula 54" xfId="3052"/>
    <cellStyle name="Vírgula 54 2" xfId="3053"/>
    <cellStyle name="Vírgula 54 2 2" xfId="3054"/>
    <cellStyle name="Vírgula 54 2 2 2" xfId="4096"/>
    <cellStyle name="Vírgula 54 2 3" xfId="4095"/>
    <cellStyle name="Vírgula 54 3" xfId="3055"/>
    <cellStyle name="Vírgula 54 3 2" xfId="3056"/>
    <cellStyle name="Vírgula 54 3 2 2" xfId="4098"/>
    <cellStyle name="Vírgula 54 3 3" xfId="4097"/>
    <cellStyle name="Vírgula 55" xfId="3057"/>
    <cellStyle name="Vírgula 55 2" xfId="3058"/>
    <cellStyle name="Vírgula 55 2 2" xfId="3059"/>
    <cellStyle name="Vírgula 55 2 2 2" xfId="4100"/>
    <cellStyle name="Vírgula 55 2 3" xfId="4099"/>
    <cellStyle name="Vírgula 55 3" xfId="3060"/>
    <cellStyle name="Vírgula 55 3 2" xfId="3061"/>
    <cellStyle name="Vírgula 55 3 2 2" xfId="4102"/>
    <cellStyle name="Vírgula 55 3 3" xfId="4101"/>
    <cellStyle name="Vírgula 56" xfId="3062"/>
    <cellStyle name="Vírgula 56 2" xfId="3063"/>
    <cellStyle name="Vírgula 56 2 2" xfId="3064"/>
    <cellStyle name="Vírgula 56 2 2 2" xfId="4104"/>
    <cellStyle name="Vírgula 56 2 3" xfId="4103"/>
    <cellStyle name="Vírgula 56 3" xfId="3065"/>
    <cellStyle name="Vírgula 56 3 2" xfId="3066"/>
    <cellStyle name="Vírgula 56 3 2 2" xfId="4106"/>
    <cellStyle name="Vírgula 56 3 3" xfId="4105"/>
    <cellStyle name="Vírgula 56 4" xfId="3067"/>
    <cellStyle name="Vírgula 56 5" xfId="3068"/>
    <cellStyle name="Vírgula 56 6" xfId="3069"/>
    <cellStyle name="Vírgula 57" xfId="3070"/>
    <cellStyle name="Vírgula 57 2" xfId="3071"/>
    <cellStyle name="Vírgula 57 2 2" xfId="3072"/>
    <cellStyle name="Vírgula 57 2 2 2" xfId="3073"/>
    <cellStyle name="Vírgula 57 2 2 2 2" xfId="4109"/>
    <cellStyle name="Vírgula 57 2 2 3" xfId="4108"/>
    <cellStyle name="Vírgula 57 2 3" xfId="3074"/>
    <cellStyle name="Vírgula 57 2 3 2" xfId="4110"/>
    <cellStyle name="Vírgula 57 2 4" xfId="4107"/>
    <cellStyle name="Vírgula 57 3" xfId="3075"/>
    <cellStyle name="Vírgula 57 3 2" xfId="3076"/>
    <cellStyle name="Vírgula 57 3 2 2" xfId="4112"/>
    <cellStyle name="Vírgula 57 3 3" xfId="4111"/>
    <cellStyle name="Vírgula 57 4" xfId="3077"/>
    <cellStyle name="Vírgula 57 4 2" xfId="3078"/>
    <cellStyle name="Vírgula 57 4 2 2" xfId="4114"/>
    <cellStyle name="Vírgula 57 4 3" xfId="4113"/>
    <cellStyle name="Vírgula 57 5" xfId="3079"/>
    <cellStyle name="Vírgula 57 6" xfId="3080"/>
    <cellStyle name="Vírgula 57 7" xfId="3081"/>
    <cellStyle name="Vírgula 58" xfId="3082"/>
    <cellStyle name="Vírgula 58 2" xfId="3083"/>
    <cellStyle name="Vírgula 58 2 2" xfId="3084"/>
    <cellStyle name="Vírgula 58 2 2 2" xfId="4116"/>
    <cellStyle name="Vírgula 58 2 3" xfId="4115"/>
    <cellStyle name="Vírgula 58 3" xfId="3085"/>
    <cellStyle name="Vírgula 58 3 2" xfId="3086"/>
    <cellStyle name="Vírgula 58 3 2 2" xfId="4118"/>
    <cellStyle name="Vírgula 58 3 3" xfId="4117"/>
    <cellStyle name="Vírgula 58 4" xfId="3087"/>
    <cellStyle name="Vírgula 58 5" xfId="3088"/>
    <cellStyle name="Vírgula 58 6" xfId="3089"/>
    <cellStyle name="Vírgula 59" xfId="3090"/>
    <cellStyle name="Vírgula 59 2" xfId="3091"/>
    <cellStyle name="Vírgula 59 2 2" xfId="3092"/>
    <cellStyle name="Vírgula 59 2 2 2" xfId="4121"/>
    <cellStyle name="Vírgula 59 2 3" xfId="3093"/>
    <cellStyle name="Vírgula 59 2 3 2" xfId="4122"/>
    <cellStyle name="Vírgula 59 2 4" xfId="3094"/>
    <cellStyle name="Vírgula 59 2 5" xfId="3095"/>
    <cellStyle name="Vírgula 59 2 5 2" xfId="4123"/>
    <cellStyle name="Vírgula 59 2 6" xfId="4120"/>
    <cellStyle name="Vírgula 59 3" xfId="3096"/>
    <cellStyle name="Vírgula 59 3 2" xfId="4124"/>
    <cellStyle name="Vírgula 59 4" xfId="3097"/>
    <cellStyle name="Vírgula 59 4 2" xfId="4125"/>
    <cellStyle name="Vírgula 59 5" xfId="3098"/>
    <cellStyle name="Vírgula 59 6" xfId="3099"/>
    <cellStyle name="Vírgula 59 6 2" xfId="4126"/>
    <cellStyle name="Vírgula 59 7" xfId="4119"/>
    <cellStyle name="Vírgula 6" xfId="3100"/>
    <cellStyle name="Vírgula 6 2" xfId="3101"/>
    <cellStyle name="Vírgula 6 3" xfId="3102"/>
    <cellStyle name="Vírgula 6 3 2" xfId="3103"/>
    <cellStyle name="Vírgula 6 3 2 2" xfId="4128"/>
    <cellStyle name="Vírgula 6 4" xfId="3104"/>
    <cellStyle name="Vírgula 6 5" xfId="3105"/>
    <cellStyle name="Vírgula 6 6" xfId="3106"/>
    <cellStyle name="Vírgula 6 6 2" xfId="4129"/>
    <cellStyle name="Vírgula 6 7" xfId="3107"/>
    <cellStyle name="Vírgula 6 7 2" xfId="4130"/>
    <cellStyle name="Vírgula 6 8" xfId="4127"/>
    <cellStyle name="Vírgula 60" xfId="3108"/>
    <cellStyle name="Vírgula 60 2" xfId="3109"/>
    <cellStyle name="Vírgula 60 2 2" xfId="3110"/>
    <cellStyle name="Vírgula 60 2 2 2" xfId="4133"/>
    <cellStyle name="Vírgula 60 2 3" xfId="3111"/>
    <cellStyle name="Vírgula 60 2 3 2" xfId="4134"/>
    <cellStyle name="Vírgula 60 2 4" xfId="3112"/>
    <cellStyle name="Vírgula 60 2 5" xfId="3113"/>
    <cellStyle name="Vírgula 60 2 5 2" xfId="4135"/>
    <cellStyle name="Vírgula 60 2 6" xfId="4132"/>
    <cellStyle name="Vírgula 60 3" xfId="3114"/>
    <cellStyle name="Vírgula 60 3 2" xfId="4136"/>
    <cellStyle name="Vírgula 60 4" xfId="3115"/>
    <cellStyle name="Vírgula 60 4 2" xfId="4137"/>
    <cellStyle name="Vírgula 60 5" xfId="3116"/>
    <cellStyle name="Vírgula 60 6" xfId="3117"/>
    <cellStyle name="Vírgula 60 6 2" xfId="4138"/>
    <cellStyle name="Vírgula 60 7" xfId="4131"/>
    <cellStyle name="Vírgula 61" xfId="3118"/>
    <cellStyle name="Vírgula 61 2" xfId="3119"/>
    <cellStyle name="Vírgula 61 2 2" xfId="3120"/>
    <cellStyle name="Vírgula 61 2 2 2" xfId="4141"/>
    <cellStyle name="Vírgula 61 2 3" xfId="3121"/>
    <cellStyle name="Vírgula 61 2 3 2" xfId="4142"/>
    <cellStyle name="Vírgula 61 2 4" xfId="3122"/>
    <cellStyle name="Vírgula 61 2 5" xfId="3123"/>
    <cellStyle name="Vírgula 61 2 5 2" xfId="4143"/>
    <cellStyle name="Vírgula 61 2 6" xfId="4140"/>
    <cellStyle name="Vírgula 61 3" xfId="3124"/>
    <cellStyle name="Vírgula 61 3 2" xfId="4144"/>
    <cellStyle name="Vírgula 61 4" xfId="3125"/>
    <cellStyle name="Vírgula 61 4 2" xfId="4145"/>
    <cellStyle name="Vírgula 61 5" xfId="3126"/>
    <cellStyle name="Vírgula 61 6" xfId="3127"/>
    <cellStyle name="Vírgula 61 6 2" xfId="4146"/>
    <cellStyle name="Vírgula 61 7" xfId="4139"/>
    <cellStyle name="Vírgula 62" xfId="3128"/>
    <cellStyle name="Vírgula 62 2" xfId="3129"/>
    <cellStyle name="Vírgula 62 2 2" xfId="3130"/>
    <cellStyle name="Vírgula 62 2 2 2" xfId="4149"/>
    <cellStyle name="Vírgula 62 2 3" xfId="3131"/>
    <cellStyle name="Vírgula 62 2 3 2" xfId="4150"/>
    <cellStyle name="Vírgula 62 2 4" xfId="3132"/>
    <cellStyle name="Vírgula 62 2 5" xfId="3133"/>
    <cellStyle name="Vírgula 62 2 5 2" xfId="4151"/>
    <cellStyle name="Vírgula 62 2 6" xfId="4148"/>
    <cellStyle name="Vírgula 62 3" xfId="3134"/>
    <cellStyle name="Vírgula 62 3 2" xfId="4152"/>
    <cellStyle name="Vírgula 62 4" xfId="3135"/>
    <cellStyle name="Vírgula 62 4 2" xfId="4153"/>
    <cellStyle name="Vírgula 62 5" xfId="3136"/>
    <cellStyle name="Vírgula 62 6" xfId="3137"/>
    <cellStyle name="Vírgula 62 6 2" xfId="4154"/>
    <cellStyle name="Vírgula 62 7" xfId="4147"/>
    <cellStyle name="Vírgula 63" xfId="3138"/>
    <cellStyle name="Vírgula 63 2" xfId="3139"/>
    <cellStyle name="Vírgula 63 2 2" xfId="3140"/>
    <cellStyle name="Vírgula 63 2 2 2" xfId="4157"/>
    <cellStyle name="Vírgula 63 2 3" xfId="4156"/>
    <cellStyle name="Vírgula 63 3" xfId="3141"/>
    <cellStyle name="Vírgula 63 3 2" xfId="4158"/>
    <cellStyle name="Vírgula 63 4" xfId="3142"/>
    <cellStyle name="Vírgula 63 5" xfId="3143"/>
    <cellStyle name="Vírgula 63 5 2" xfId="4159"/>
    <cellStyle name="Vírgula 63 6" xfId="3144"/>
    <cellStyle name="Vírgula 63 7" xfId="3145"/>
    <cellStyle name="Vírgula 63 7 2" xfId="4160"/>
    <cellStyle name="Vírgula 63 8" xfId="3146"/>
    <cellStyle name="Vírgula 63 9" xfId="4155"/>
    <cellStyle name="Vírgula 64" xfId="3147"/>
    <cellStyle name="Vírgula 64 2" xfId="3148"/>
    <cellStyle name="Vírgula 64 2 2" xfId="3149"/>
    <cellStyle name="Vírgula 64 2 2 2" xfId="4163"/>
    <cellStyle name="Vírgula 64 2 3" xfId="4162"/>
    <cellStyle name="Vírgula 64 3" xfId="3150"/>
    <cellStyle name="Vírgula 64 3 2" xfId="4164"/>
    <cellStyle name="Vírgula 64 4" xfId="3151"/>
    <cellStyle name="Vírgula 64 4 2" xfId="4165"/>
    <cellStyle name="Vírgula 64 5" xfId="3152"/>
    <cellStyle name="Vírgula 64 6" xfId="3153"/>
    <cellStyle name="Vírgula 64 6 2" xfId="4166"/>
    <cellStyle name="Vírgula 64 7" xfId="4161"/>
    <cellStyle name="Vírgula 65" xfId="3154"/>
    <cellStyle name="Vírgula 65 2" xfId="3155"/>
    <cellStyle name="Vírgula 65 2 2" xfId="3156"/>
    <cellStyle name="Vírgula 65 2 2 2" xfId="4169"/>
    <cellStyle name="Vírgula 65 2 3" xfId="4168"/>
    <cellStyle name="Vírgula 65 3" xfId="3157"/>
    <cellStyle name="Vírgula 65 3 2" xfId="4170"/>
    <cellStyle name="Vírgula 65 4" xfId="3158"/>
    <cellStyle name="Vírgula 65 4 2" xfId="4171"/>
    <cellStyle name="Vírgula 65 5" xfId="3159"/>
    <cellStyle name="Vírgula 65 6" xfId="3160"/>
    <cellStyle name="Vírgula 65 6 2" xfId="4172"/>
    <cellStyle name="Vírgula 65 7" xfId="4167"/>
    <cellStyle name="Vírgula 66" xfId="3161"/>
    <cellStyle name="Vírgula 66 2" xfId="3162"/>
    <cellStyle name="Vírgula 66 2 2" xfId="3163"/>
    <cellStyle name="Vírgula 66 2 2 2" xfId="4175"/>
    <cellStyle name="Vírgula 66 2 3" xfId="4174"/>
    <cellStyle name="Vírgula 66 3" xfId="3164"/>
    <cellStyle name="Vírgula 66 3 2" xfId="4176"/>
    <cellStyle name="Vírgula 66 4" xfId="3165"/>
    <cellStyle name="Vírgula 66 4 2" xfId="4177"/>
    <cellStyle name="Vírgula 66 5" xfId="3166"/>
    <cellStyle name="Vírgula 66 6" xfId="4173"/>
    <cellStyle name="Vírgula 67" xfId="3167"/>
    <cellStyle name="Vírgula 67 2" xfId="3168"/>
    <cellStyle name="Vírgula 67 2 2" xfId="3169"/>
    <cellStyle name="Vírgula 67 2 2 2" xfId="4180"/>
    <cellStyle name="Vírgula 67 2 3" xfId="4179"/>
    <cellStyle name="Vírgula 67 3" xfId="3170"/>
    <cellStyle name="Vírgula 67 3 2" xfId="4181"/>
    <cellStyle name="Vírgula 67 4" xfId="3171"/>
    <cellStyle name="Vírgula 67 5" xfId="4178"/>
    <cellStyle name="Vírgula 68" xfId="3172"/>
    <cellStyle name="Vírgula 68 2" xfId="3173"/>
    <cellStyle name="Vírgula 68 2 2" xfId="3174"/>
    <cellStyle name="Vírgula 68 2 2 2" xfId="4184"/>
    <cellStyle name="Vírgula 68 2 3" xfId="4183"/>
    <cellStyle name="Vírgula 68 3" xfId="3175"/>
    <cellStyle name="Vírgula 68 3 2" xfId="4185"/>
    <cellStyle name="Vírgula 68 4" xfId="3176"/>
    <cellStyle name="Vírgula 68 5" xfId="4182"/>
    <cellStyle name="Vírgula 69" xfId="3177"/>
    <cellStyle name="Vírgula 69 2" xfId="3178"/>
    <cellStyle name="Vírgula 69 2 2" xfId="3179"/>
    <cellStyle name="Vírgula 69 2 2 2" xfId="4188"/>
    <cellStyle name="Vírgula 69 2 3" xfId="4187"/>
    <cellStyle name="Vírgula 69 3" xfId="3180"/>
    <cellStyle name="Vírgula 69 3 2" xfId="4189"/>
    <cellStyle name="Vírgula 69 4" xfId="3181"/>
    <cellStyle name="Vírgula 69 5" xfId="4186"/>
    <cellStyle name="Vírgula 7" xfId="3182"/>
    <cellStyle name="Vírgula 7 2" xfId="3183"/>
    <cellStyle name="Vírgula 7 2 2" xfId="3184"/>
    <cellStyle name="Vírgula 7 2 2 2" xfId="3185"/>
    <cellStyle name="Vírgula 7 2 2 2 2" xfId="4192"/>
    <cellStyle name="Vírgula 7 2 2 3" xfId="4191"/>
    <cellStyle name="Vírgula 7 3" xfId="3186"/>
    <cellStyle name="Vírgula 7 4" xfId="3187"/>
    <cellStyle name="Vírgula 7 5" xfId="3188"/>
    <cellStyle name="Vírgula 7 6" xfId="3189"/>
    <cellStyle name="Vírgula 7 6 2" xfId="4193"/>
    <cellStyle name="Vírgula 7 7" xfId="3190"/>
    <cellStyle name="Vírgula 7 7 2" xfId="4194"/>
    <cellStyle name="Vírgula 7 8" xfId="3191"/>
    <cellStyle name="Vírgula 7 8 2" xfId="4195"/>
    <cellStyle name="Vírgula 7 9" xfId="4190"/>
    <cellStyle name="Vírgula 70" xfId="3192"/>
    <cellStyle name="Vírgula 70 2" xfId="3193"/>
    <cellStyle name="Vírgula 70 2 2" xfId="3194"/>
    <cellStyle name="Vírgula 70 2 2 2" xfId="4198"/>
    <cellStyle name="Vírgula 70 2 3" xfId="4197"/>
    <cellStyle name="Vírgula 70 3" xfId="3195"/>
    <cellStyle name="Vírgula 70 3 2" xfId="4199"/>
    <cellStyle name="Vírgula 70 4" xfId="3196"/>
    <cellStyle name="Vírgula 70 5" xfId="4196"/>
    <cellStyle name="Vírgula 71" xfId="3197"/>
    <cellStyle name="Vírgula 71 2" xfId="3198"/>
    <cellStyle name="Vírgula 71 2 2" xfId="3199"/>
    <cellStyle name="Vírgula 71 2 2 2" xfId="4202"/>
    <cellStyle name="Vírgula 71 2 3" xfId="4201"/>
    <cellStyle name="Vírgula 71 3" xfId="3200"/>
    <cellStyle name="Vírgula 71 3 2" xfId="4203"/>
    <cellStyle name="Vírgula 71 4" xfId="3201"/>
    <cellStyle name="Vírgula 71 5" xfId="4200"/>
    <cellStyle name="Vírgula 72" xfId="3202"/>
    <cellStyle name="Vírgula 72 2" xfId="3203"/>
    <cellStyle name="Vírgula 72 2 2" xfId="3204"/>
    <cellStyle name="Vírgula 72 2 2 2" xfId="4206"/>
    <cellStyle name="Vírgula 72 2 3" xfId="3205"/>
    <cellStyle name="Vírgula 72 2 4" xfId="4205"/>
    <cellStyle name="Vírgula 72 3" xfId="3206"/>
    <cellStyle name="Vírgula 72 3 2" xfId="4207"/>
    <cellStyle name="Vírgula 72 4" xfId="3207"/>
    <cellStyle name="Vírgula 72 5" xfId="4204"/>
    <cellStyle name="Vírgula 73" xfId="3208"/>
    <cellStyle name="Vírgula 73 2" xfId="3209"/>
    <cellStyle name="Vírgula 73 2 2" xfId="3210"/>
    <cellStyle name="Vírgula 73 2 2 2" xfId="4210"/>
    <cellStyle name="Vírgula 73 2 3" xfId="4209"/>
    <cellStyle name="Vírgula 73 3" xfId="3211"/>
    <cellStyle name="Vírgula 73 3 2" xfId="4211"/>
    <cellStyle name="Vírgula 73 4" xfId="3212"/>
    <cellStyle name="Vírgula 73 5" xfId="4208"/>
    <cellStyle name="Vírgula 74" xfId="3213"/>
    <cellStyle name="Vírgula 74 2" xfId="3214"/>
    <cellStyle name="Vírgula 74 2 2" xfId="3215"/>
    <cellStyle name="Vírgula 74 2 2 2" xfId="4214"/>
    <cellStyle name="Vírgula 74 2 3" xfId="3216"/>
    <cellStyle name="Vírgula 74 2 4" xfId="4213"/>
    <cellStyle name="Vírgula 74 3" xfId="3217"/>
    <cellStyle name="Vírgula 74 3 2" xfId="4215"/>
    <cellStyle name="Vírgula 74 4" xfId="3218"/>
    <cellStyle name="Vírgula 74 5" xfId="4212"/>
    <cellStyle name="Vírgula 75" xfId="3219"/>
    <cellStyle name="Vírgula 75 2" xfId="3220"/>
    <cellStyle name="Vírgula 75 2 2" xfId="3221"/>
    <cellStyle name="Vírgula 75 2 2 2" xfId="4218"/>
    <cellStyle name="Vírgula 75 2 3" xfId="3222"/>
    <cellStyle name="Vírgula 75 2 4" xfId="4217"/>
    <cellStyle name="Vírgula 75 3" xfId="3223"/>
    <cellStyle name="Vírgula 75 3 2" xfId="4219"/>
    <cellStyle name="Vírgula 75 4" xfId="3224"/>
    <cellStyle name="Vírgula 75 5" xfId="4216"/>
    <cellStyle name="Vírgula 76" xfId="3225"/>
    <cellStyle name="Vírgula 76 2" xfId="3226"/>
    <cellStyle name="Vírgula 76 2 2" xfId="3227"/>
    <cellStyle name="Vírgula 76 2 2 2" xfId="4222"/>
    <cellStyle name="Vírgula 76 2 3" xfId="3228"/>
    <cellStyle name="Vírgula 76 2 4" xfId="4221"/>
    <cellStyle name="Vírgula 76 3" xfId="3229"/>
    <cellStyle name="Vírgula 76 3 2" xfId="4223"/>
    <cellStyle name="Vírgula 76 4" xfId="3230"/>
    <cellStyle name="Vírgula 76 5" xfId="4220"/>
    <cellStyle name="Vírgula 77" xfId="3231"/>
    <cellStyle name="Vírgula 77 2" xfId="3232"/>
    <cellStyle name="Vírgula 77 2 2" xfId="3233"/>
    <cellStyle name="Vírgula 77 2 2 2" xfId="4226"/>
    <cellStyle name="Vírgula 77 2 3" xfId="3234"/>
    <cellStyle name="Vírgula 77 2 4" xfId="4225"/>
    <cellStyle name="Vírgula 77 3" xfId="3235"/>
    <cellStyle name="Vírgula 77 3 2" xfId="4227"/>
    <cellStyle name="Vírgula 77 4" xfId="3236"/>
    <cellStyle name="Vírgula 77 5" xfId="4224"/>
    <cellStyle name="Vírgula 78" xfId="3237"/>
    <cellStyle name="Vírgula 78 2" xfId="3238"/>
    <cellStyle name="Vírgula 78 2 2" xfId="3239"/>
    <cellStyle name="Vírgula 78 2 2 2" xfId="4230"/>
    <cellStyle name="Vírgula 78 2 3" xfId="3240"/>
    <cellStyle name="Vírgula 78 2 4" xfId="4229"/>
    <cellStyle name="Vírgula 78 3" xfId="3241"/>
    <cellStyle name="Vírgula 78 3 2" xfId="4231"/>
    <cellStyle name="Vírgula 78 4" xfId="3242"/>
    <cellStyle name="Vírgula 78 5" xfId="4228"/>
    <cellStyle name="Vírgula 79" xfId="3243"/>
    <cellStyle name="Vírgula 79 2" xfId="3244"/>
    <cellStyle name="Vírgula 79 2 2" xfId="3245"/>
    <cellStyle name="Vírgula 79 2 2 2" xfId="4234"/>
    <cellStyle name="Vírgula 79 2 3" xfId="3246"/>
    <cellStyle name="Vírgula 79 2 4" xfId="4233"/>
    <cellStyle name="Vírgula 79 3" xfId="3247"/>
    <cellStyle name="Vírgula 79 3 2" xfId="4235"/>
    <cellStyle name="Vírgula 79 4" xfId="3248"/>
    <cellStyle name="Vírgula 79 5" xfId="4232"/>
    <cellStyle name="Vírgula 8" xfId="3249"/>
    <cellStyle name="Vírgula 8 2" xfId="3250"/>
    <cellStyle name="Vírgula 8 2 2" xfId="3251"/>
    <cellStyle name="Vírgula 8 2 2 2" xfId="3252"/>
    <cellStyle name="Vírgula 8 2 2 2 2" xfId="4237"/>
    <cellStyle name="Vírgula 8 2 2 3" xfId="4236"/>
    <cellStyle name="Vírgula 8 3" xfId="3253"/>
    <cellStyle name="Vírgula 8 4" xfId="3254"/>
    <cellStyle name="Vírgula 8 5" xfId="3255"/>
    <cellStyle name="Vírgula 8 6" xfId="3256"/>
    <cellStyle name="Vírgula 8 6 2" xfId="3257"/>
    <cellStyle name="Vírgula 8 6 2 2" xfId="4239"/>
    <cellStyle name="Vírgula 8 6 3" xfId="4238"/>
    <cellStyle name="Vírgula 80" xfId="3258"/>
    <cellStyle name="Vírgula 80 2" xfId="3259"/>
    <cellStyle name="Vírgula 80 3" xfId="4240"/>
    <cellStyle name="Vírgula 81" xfId="3260"/>
    <cellStyle name="Vírgula 81 2" xfId="3261"/>
    <cellStyle name="Vírgula 81 2 2" xfId="4242"/>
    <cellStyle name="Vírgula 81 3" xfId="3262"/>
    <cellStyle name="Vírgula 81 4" xfId="4241"/>
    <cellStyle name="Vírgula 82" xfId="3263"/>
    <cellStyle name="Vírgula 82 2" xfId="3264"/>
    <cellStyle name="Vírgula 82 2 2" xfId="4244"/>
    <cellStyle name="Vírgula 82 3" xfId="3265"/>
    <cellStyle name="Vírgula 82 4" xfId="4243"/>
    <cellStyle name="Vírgula 83" xfId="3266"/>
    <cellStyle name="Vírgula 83 2" xfId="3267"/>
    <cellStyle name="Vírgula 83 2 2" xfId="4246"/>
    <cellStyle name="Vírgula 83 2 3" xfId="3485"/>
    <cellStyle name="Vírgula 83 3" xfId="3268"/>
    <cellStyle name="Vírgula 83 4" xfId="4245"/>
    <cellStyle name="Vírgula 84" xfId="3269"/>
    <cellStyle name="Vírgula 84 2" xfId="3270"/>
    <cellStyle name="Vírgula 84 2 2" xfId="4248"/>
    <cellStyle name="Vírgula 84 3" xfId="4247"/>
    <cellStyle name="Vírgula 84 4" xfId="3484"/>
    <cellStyle name="Vírgula 85" xfId="3271"/>
    <cellStyle name="Vírgula 85 2" xfId="3272"/>
    <cellStyle name="Vírgula 85 2 2" xfId="4250"/>
    <cellStyle name="Vírgula 85 3" xfId="4249"/>
    <cellStyle name="Vírgula 85 4" xfId="3483"/>
    <cellStyle name="Vírgula 86" xfId="3273"/>
    <cellStyle name="Vírgula 86 2" xfId="3274"/>
    <cellStyle name="Vírgula 86 2 2" xfId="4252"/>
    <cellStyle name="Vírgula 86 3" xfId="4251"/>
    <cellStyle name="Vírgula 86 4" xfId="3482"/>
    <cellStyle name="Vírgula 87" xfId="3275"/>
    <cellStyle name="Vírgula 87 2" xfId="3276"/>
    <cellStyle name="Vírgula 87 2 2" xfId="4254"/>
    <cellStyle name="Vírgula 87 3" xfId="4253"/>
    <cellStyle name="Vírgula 87 4" xfId="3481"/>
    <cellStyle name="Vírgula 88" xfId="3277"/>
    <cellStyle name="Vírgula 88 2" xfId="3278"/>
    <cellStyle name="Vírgula 88 2 2" xfId="4256"/>
    <cellStyle name="Vírgula 88 3" xfId="4255"/>
    <cellStyle name="Vírgula 88 4" xfId="3480"/>
    <cellStyle name="Vírgula 89" xfId="3279"/>
    <cellStyle name="Vírgula 89 2" xfId="3280"/>
    <cellStyle name="Vírgula 89 2 2" xfId="4258"/>
    <cellStyle name="Vírgula 89 3" xfId="4257"/>
    <cellStyle name="Vírgula 9" xfId="3281"/>
    <cellStyle name="Vírgula 9 2" xfId="3282"/>
    <cellStyle name="Vírgula 9 2 2" xfId="3283"/>
    <cellStyle name="Vírgula 9 2 2 2" xfId="3284"/>
    <cellStyle name="Vírgula 9 2 2 2 2" xfId="4260"/>
    <cellStyle name="Vírgula 9 2 2 3" xfId="4259"/>
    <cellStyle name="Vírgula 9 3" xfId="3285"/>
    <cellStyle name="Vírgula 9 4" xfId="3286"/>
    <cellStyle name="Vírgula 9 5" xfId="3287"/>
    <cellStyle name="Vírgula 9 5 2" xfId="3288"/>
    <cellStyle name="Vírgula 9 5 2 2" xfId="4262"/>
    <cellStyle name="Vírgula 9 5 3" xfId="4261"/>
    <cellStyle name="Vírgula 90" xfId="3289"/>
    <cellStyle name="Vírgula 90 2" xfId="3290"/>
    <cellStyle name="Vírgula 90 2 2" xfId="4264"/>
    <cellStyle name="Vírgula 90 3" xfId="4263"/>
    <cellStyle name="Vírgula 91" xfId="3291"/>
    <cellStyle name="Vírgula 91 2" xfId="3292"/>
    <cellStyle name="Vírgula 91 2 2" xfId="4266"/>
    <cellStyle name="Vírgula 91 3" xfId="4265"/>
    <cellStyle name="Vírgula 92" xfId="3293"/>
    <cellStyle name="Vírgula 92 2" xfId="3294"/>
    <cellStyle name="Vírgula 92 2 2" xfId="4268"/>
    <cellStyle name="Vírgula 92 3" xfId="4267"/>
    <cellStyle name="Vírgula 93" xfId="3295"/>
    <cellStyle name="Vírgula 93 2" xfId="3296"/>
    <cellStyle name="Vírgula 93 2 2" xfId="4270"/>
    <cellStyle name="Vírgula 93 3" xfId="4269"/>
    <cellStyle name="Vírgula 94" xfId="3297"/>
    <cellStyle name="Vírgula 94 2" xfId="3298"/>
    <cellStyle name="Vírgula 94 2 2" xfId="4272"/>
    <cellStyle name="Vírgula 94 3" xfId="4271"/>
    <cellStyle name="Vírgula 95" xfId="3299"/>
    <cellStyle name="Vírgula 95 2" xfId="3300"/>
    <cellStyle name="Vírgula 95 2 2" xfId="4274"/>
    <cellStyle name="Vírgula 95 3" xfId="4273"/>
    <cellStyle name="Vírgula 96" xfId="3301"/>
    <cellStyle name="Vírgula 96 2" xfId="3302"/>
    <cellStyle name="Vírgula 96 2 2" xfId="4276"/>
    <cellStyle name="Vírgula 96 3" xfId="4275"/>
    <cellStyle name="Vírgula 97" xfId="3303"/>
    <cellStyle name="Vírgula 97 2" xfId="3304"/>
    <cellStyle name="Vírgula 97 2 2" xfId="4278"/>
    <cellStyle name="Vírgula 97 3" xfId="4277"/>
    <cellStyle name="Vírgula 98" xfId="3305"/>
    <cellStyle name="Vírgula 98 2" xfId="3306"/>
    <cellStyle name="Vírgula 98 2 2" xfId="4280"/>
    <cellStyle name="Vírgula 98 3" xfId="4279"/>
    <cellStyle name="Vírgula 99" xfId="3307"/>
    <cellStyle name="Vírgula 99 2" xfId="3308"/>
    <cellStyle name="Vírgula 99 2 2" xfId="4282"/>
    <cellStyle name="Vírgula 99 3" xfId="4281"/>
  </cellStyles>
  <dxfs count="0"/>
  <tableStyles count="0" defaultTableStyle="TableStyleMedium9" defaultPivotStyle="PivotStyleLight16"/>
  <colors>
    <mruColors>
      <color rgb="FFFA29F3"/>
      <color rgb="FF2FF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marcos/Dropbox/RESUMOS%20CARTEIRA%20RECIPREV/1.C&#225;lculos%20Di&#225;rios/2017/Relat&#243;rios%20Diver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ualiza Dados"/>
      <sheetName val="Ext Apr 2017"/>
      <sheetName val="Mod Apr"/>
      <sheetName val="Pg e Rc"/>
      <sheetName val="Deliberações"/>
      <sheetName val="Saldos"/>
      <sheetName val="Graf.Saldos"/>
      <sheetName val="Portal"/>
      <sheetName val="Cont.Creden"/>
      <sheetName val="E.Ret"/>
      <sheetName val="E.Dif.Ret"/>
      <sheetName val="E.Cál"/>
      <sheetName val="E.Rel"/>
      <sheetName val="Limit-Ponts"/>
      <sheetName val="Classifica"/>
      <sheetName val="Notas"/>
      <sheetName val="Anbima Admin"/>
      <sheetName val="Anbima Gest"/>
      <sheetName val="Inst.Creden"/>
      <sheetName val="Fund.Creden"/>
      <sheetName val="Escala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5">
          <cell r="A65" t="str">
            <v>BANCO BRADESCO S.A.</v>
          </cell>
        </row>
        <row r="66">
          <cell r="A66" t="str">
            <v>BANCO SANTANDER BRASIL S.A.</v>
          </cell>
        </row>
        <row r="67">
          <cell r="A67" t="str">
            <v xml:space="preserve">BB GESTÃO DE RECURSOS - DISTRIBUIDORA DE TÍTULOS E VALORES MOBILIÁRIOS </v>
          </cell>
        </row>
        <row r="68">
          <cell r="A68" t="str">
            <v>BEM - DISTRIBUIDORA DE TÍTULOS E VALORES MOBILIÁRIOS LTDA</v>
          </cell>
        </row>
        <row r="69">
          <cell r="A69" t="str">
            <v>BNY MELLON SERVIÇOS FINANCEIROS DTVM S.A.</v>
          </cell>
        </row>
        <row r="70">
          <cell r="A70" t="str">
            <v>BTG PACTUAL SERVIÇOS FINANCEIROS S.A. DTVM</v>
          </cell>
        </row>
        <row r="71">
          <cell r="A71" t="str">
            <v>CAIXA ECONOMICA FEDERAL</v>
          </cell>
        </row>
        <row r="72">
          <cell r="A72" t="str">
            <v>GRADUAL CCTVM S.A.</v>
          </cell>
        </row>
        <row r="73">
          <cell r="A73" t="str">
            <v>ICLA TRUST DTVM S.A.</v>
          </cell>
        </row>
        <row r="74">
          <cell r="A74" t="str">
            <v>SOCOPA SOCIEDADE CORRETORA PAULISTA S.A.</v>
          </cell>
        </row>
        <row r="75">
          <cell r="A75" t="str">
            <v>SULAMÉRICA INVESTIMENTOS DTVM S.A</v>
          </cell>
        </row>
        <row r="76">
          <cell r="A76" t="str">
            <v>VOTORANTIM ASSET MANAGEMENT DTVM LTDA</v>
          </cell>
        </row>
        <row r="77">
          <cell r="A77" t="str">
            <v>WESTERN ASSET MANAGEMENT  DTVM LTDA</v>
          </cell>
        </row>
      </sheetData>
      <sheetData sheetId="14"/>
      <sheetData sheetId="15"/>
      <sheetData sheetId="16"/>
      <sheetData sheetId="17"/>
      <sheetData sheetId="18">
        <row r="4">
          <cell r="A4" t="str">
            <v>ATICO ADMINISTRAÇÃO DE RECURSOS LTDA</v>
          </cell>
        </row>
        <row r="5">
          <cell r="A5" t="str">
            <v xml:space="preserve">AZ LEGAN ADMINISTRAÇÃO DE RECURSOS LTDA </v>
          </cell>
        </row>
        <row r="6">
          <cell r="A6" t="str">
            <v>AZ QUEST INVESTIMENTOS LTDA</v>
          </cell>
        </row>
        <row r="7">
          <cell r="A7" t="str">
            <v xml:space="preserve">BB GESTÃO DE RECURSOS - DISTRIBUIDORA DE TÍTULOS E VALORES MOBILIÁRIOS </v>
          </cell>
        </row>
        <row r="8">
          <cell r="A8" t="str">
            <v>BRAM - BRADESCO ASSET MANAGEMENT S.A. - DTVM</v>
          </cell>
        </row>
        <row r="9">
          <cell r="A9" t="str">
            <v>BRZ INVESTIMENTOS LTDA</v>
          </cell>
        </row>
        <row r="10">
          <cell r="A10" t="str">
            <v>CAIXA ECONOMICA FEDERAL</v>
          </cell>
        </row>
        <row r="11">
          <cell r="A11" t="str">
            <v>MHFT INVESTIMENTOS S.A.</v>
          </cell>
        </row>
        <row r="12">
          <cell r="A12" t="str">
            <v>NOVA SRM ADMINISTRAÇÃO DE RECURSOS E FINANÇAS S.A.</v>
          </cell>
        </row>
        <row r="13">
          <cell r="A13" t="str">
            <v>QUELUZ GESTÃO DE RECURSOS FINANCEIROS LTDA</v>
          </cell>
        </row>
        <row r="14">
          <cell r="A14" t="str">
            <v>RIO BRAVO INVESTIMENTOS LTDA</v>
          </cell>
        </row>
        <row r="15">
          <cell r="A15" t="str">
            <v>RIVIERA GESTORA DE RECURSOS LTDA</v>
          </cell>
        </row>
        <row r="16">
          <cell r="A16" t="str">
            <v>SANTANDER BRASIL GESTÃO DE RECURSOS LTDA</v>
          </cell>
        </row>
        <row r="17">
          <cell r="A17" t="str">
            <v xml:space="preserve">SULAMÉRICA INVESTIMENTOS GESTORA DE RECURSOS S.A. </v>
          </cell>
        </row>
        <row r="18">
          <cell r="A18" t="str">
            <v>TERCON INVESTIMENTOS LTDA</v>
          </cell>
        </row>
        <row r="19">
          <cell r="A19" t="str">
            <v>VINCI EQUITIES GESTORA DE RECURSOS LTDA</v>
          </cell>
        </row>
        <row r="20">
          <cell r="A20" t="str">
            <v>VOTORANTIM ASSET MANAGEMENT DTVM LTDA</v>
          </cell>
        </row>
        <row r="21">
          <cell r="A21" t="str">
            <v>WESTERN ASSET MANAGEMENT  DTVM LTDA</v>
          </cell>
        </row>
        <row r="22">
          <cell r="A22" t="str">
            <v>XP GESTÃO DE RECURSOS LTDA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7030A0"/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0"/>
  <sheetViews>
    <sheetView showGridLines="0" tabSelected="1" zoomScale="69" zoomScaleNormal="69" workbookViewId="0">
      <selection activeCell="A27" sqref="A27"/>
    </sheetView>
  </sheetViews>
  <sheetFormatPr defaultColWidth="8.85546875" defaultRowHeight="12"/>
  <cols>
    <col min="1" max="1" width="58.42578125" style="1" customWidth="1"/>
    <col min="2" max="2" width="17.7109375" style="1" customWidth="1"/>
    <col min="3" max="3" width="41.140625" style="1" customWidth="1"/>
    <col min="4" max="4" width="17" style="1" customWidth="1"/>
    <col min="5" max="5" width="91.7109375" style="1" customWidth="1"/>
    <col min="6" max="6" width="46.85546875" style="1" customWidth="1"/>
    <col min="7" max="7" width="52.85546875" style="1" customWidth="1"/>
    <col min="8" max="8" width="26.28515625" style="1" customWidth="1"/>
    <col min="9" max="9" width="63.140625" style="1" customWidth="1"/>
    <col min="10" max="10" width="24" style="1" customWidth="1"/>
    <col min="11" max="12" width="34.28515625" style="2" customWidth="1"/>
    <col min="13" max="17" width="13.28515625" style="1" customWidth="1"/>
    <col min="18" max="18" width="34.28515625" style="2" customWidth="1"/>
    <col min="19" max="19" width="19.28515625" style="1" bestFit="1" customWidth="1"/>
    <col min="20" max="20" width="15" style="1" customWidth="1"/>
    <col min="21" max="21" width="20.28515625" style="1" customWidth="1"/>
    <col min="22" max="22" width="20.28515625" style="2" customWidth="1"/>
    <col min="23" max="23" width="13.28515625" style="2" bestFit="1" customWidth="1"/>
    <col min="24" max="24" width="18.28515625" style="2" bestFit="1" customWidth="1"/>
    <col min="25" max="25" width="6.140625" style="2" customWidth="1"/>
    <col min="26" max="26" width="6.28515625" style="2" customWidth="1"/>
    <col min="27" max="27" width="18.140625" style="2" customWidth="1"/>
    <col min="28" max="28" width="17.28515625" style="2" bestFit="1" customWidth="1"/>
    <col min="29" max="29" width="31.28515625" style="2" bestFit="1" customWidth="1"/>
    <col min="30" max="31" width="30.28515625" style="2" customWidth="1"/>
    <col min="32" max="32" width="11" style="2" customWidth="1"/>
    <col min="33" max="33" width="17.140625" style="2" customWidth="1"/>
    <col min="34" max="34" width="19.7109375" style="2" customWidth="1"/>
    <col min="35" max="35" width="16" style="2" customWidth="1"/>
    <col min="36" max="37" width="19.140625" style="2" customWidth="1"/>
    <col min="38" max="38" width="14.7109375" style="2" customWidth="1"/>
    <col min="39" max="39" width="15.28515625" style="2" bestFit="1" customWidth="1"/>
    <col min="40" max="40" width="14.28515625" style="2" bestFit="1" customWidth="1"/>
    <col min="41" max="41" width="27.140625" style="2" bestFit="1" customWidth="1"/>
    <col min="42" max="42" width="19.7109375" style="1" bestFit="1" customWidth="1"/>
    <col min="43" max="43" width="23.140625" style="1" customWidth="1"/>
    <col min="44" max="44" width="43.140625" style="1" customWidth="1"/>
    <col min="45" max="45" width="19.28515625" style="1" customWidth="1"/>
    <col min="46" max="46" width="35.85546875" style="1" customWidth="1"/>
    <col min="47" max="47" width="17.28515625" style="1" customWidth="1"/>
    <col min="48" max="48" width="15.28515625" style="1" bestFit="1" customWidth="1"/>
    <col min="49" max="66" width="15.28515625" style="1" customWidth="1"/>
    <col min="67" max="67" width="27.28515625" style="1" customWidth="1"/>
    <col min="68" max="68" width="55.85546875" style="1" customWidth="1"/>
    <col min="69" max="16384" width="8.85546875" style="1"/>
  </cols>
  <sheetData>
    <row r="1" spans="1:68" s="6" customFormat="1" ht="48.75" customHeight="1" thickBot="1">
      <c r="A1" s="192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4"/>
    </row>
    <row r="2" spans="1:68" ht="12.75" thickBot="1"/>
    <row r="3" spans="1:68" ht="16.5" thickBot="1">
      <c r="A3" s="23" t="s">
        <v>0</v>
      </c>
      <c r="B3" s="114"/>
      <c r="C3" s="12"/>
      <c r="D3" s="12"/>
      <c r="E3" s="12"/>
      <c r="F3" s="12"/>
      <c r="G3" s="12"/>
      <c r="H3" s="12"/>
      <c r="I3" s="12"/>
      <c r="J3" s="15"/>
      <c r="K3" s="15"/>
      <c r="L3" s="15"/>
      <c r="M3" s="16"/>
      <c r="N3" s="16"/>
      <c r="O3" s="16"/>
      <c r="P3" s="16"/>
      <c r="Q3" s="16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68" ht="16.5" thickBot="1">
      <c r="A4" s="13"/>
      <c r="B4" s="14"/>
      <c r="C4" s="12" t="s">
        <v>53</v>
      </c>
      <c r="D4" s="33"/>
      <c r="E4" s="12"/>
      <c r="F4" s="12"/>
      <c r="G4" s="12"/>
      <c r="H4" s="12"/>
      <c r="I4" s="12"/>
      <c r="J4" s="15"/>
      <c r="K4" s="15"/>
      <c r="L4" s="15"/>
      <c r="M4" s="16"/>
      <c r="N4" s="16"/>
      <c r="O4" s="16"/>
      <c r="P4" s="16"/>
      <c r="Q4" s="16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68" ht="16.5" thickBot="1">
      <c r="A5" s="24" t="s">
        <v>51</v>
      </c>
      <c r="B5" s="114"/>
      <c r="C5" s="12"/>
      <c r="D5" s="12"/>
      <c r="E5" s="12"/>
      <c r="F5" s="12"/>
      <c r="G5" s="12"/>
      <c r="H5" s="12"/>
      <c r="I5" s="12"/>
      <c r="J5" s="15"/>
      <c r="K5" s="15"/>
      <c r="L5" s="15"/>
      <c r="M5" s="16"/>
      <c r="N5" s="16"/>
      <c r="O5" s="16"/>
      <c r="P5" s="16"/>
      <c r="Q5" s="16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68" s="35" customFormat="1" ht="50.1" customHeight="1" thickBot="1">
      <c r="A6" s="13"/>
      <c r="B6" s="14"/>
      <c r="C6" s="12"/>
      <c r="D6" s="12"/>
      <c r="E6" s="12"/>
      <c r="F6" s="12"/>
      <c r="G6" s="12"/>
      <c r="H6" s="12"/>
      <c r="I6" s="12"/>
      <c r="J6" s="12"/>
      <c r="K6" s="34"/>
      <c r="L6" s="3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T6" s="36"/>
      <c r="AW6" s="198" t="s">
        <v>97</v>
      </c>
      <c r="AX6" s="197"/>
      <c r="AY6" s="197"/>
      <c r="AZ6" s="197"/>
      <c r="BA6" s="197"/>
      <c r="BB6" s="199"/>
      <c r="BC6" s="198" t="s">
        <v>98</v>
      </c>
      <c r="BD6" s="197"/>
      <c r="BE6" s="197"/>
      <c r="BF6" s="197"/>
      <c r="BG6" s="199"/>
      <c r="BH6" s="198" t="s">
        <v>99</v>
      </c>
      <c r="BI6" s="197"/>
      <c r="BJ6" s="197"/>
      <c r="BK6" s="197"/>
      <c r="BL6" s="197"/>
      <c r="BM6" s="197"/>
      <c r="BN6" s="199"/>
      <c r="BO6" s="195" t="s">
        <v>166</v>
      </c>
      <c r="BP6" s="196"/>
    </row>
    <row r="7" spans="1:68" s="3" customFormat="1" ht="377.25" customHeight="1" thickBot="1">
      <c r="A7" s="25" t="s">
        <v>3</v>
      </c>
      <c r="B7" s="26" t="s">
        <v>38</v>
      </c>
      <c r="C7" s="27" t="s">
        <v>0</v>
      </c>
      <c r="D7" s="26" t="s">
        <v>6</v>
      </c>
      <c r="E7" s="27" t="s">
        <v>1</v>
      </c>
      <c r="F7" s="26" t="s">
        <v>7</v>
      </c>
      <c r="G7" s="27" t="s">
        <v>8</v>
      </c>
      <c r="H7" s="26" t="s">
        <v>9</v>
      </c>
      <c r="I7" s="28" t="s">
        <v>10</v>
      </c>
      <c r="J7" s="26" t="s">
        <v>11</v>
      </c>
      <c r="K7" s="60" t="s">
        <v>54</v>
      </c>
      <c r="L7" s="29" t="s">
        <v>146</v>
      </c>
      <c r="M7" s="29" t="s">
        <v>132</v>
      </c>
      <c r="N7" s="29" t="s">
        <v>133</v>
      </c>
      <c r="O7" s="29" t="s">
        <v>134</v>
      </c>
      <c r="P7" s="29" t="s">
        <v>135</v>
      </c>
      <c r="Q7" s="29" t="s">
        <v>136</v>
      </c>
      <c r="R7" s="60" t="s">
        <v>12</v>
      </c>
      <c r="S7" s="29" t="s">
        <v>13</v>
      </c>
      <c r="T7" s="60" t="s">
        <v>32</v>
      </c>
      <c r="U7" s="29" t="s">
        <v>36</v>
      </c>
      <c r="V7" s="26" t="s">
        <v>14</v>
      </c>
      <c r="W7" s="28" t="s">
        <v>15</v>
      </c>
      <c r="X7" s="29" t="s">
        <v>16</v>
      </c>
      <c r="Y7" s="197" t="s">
        <v>17</v>
      </c>
      <c r="Z7" s="197"/>
      <c r="AA7" s="29" t="s">
        <v>18</v>
      </c>
      <c r="AB7" s="29" t="s">
        <v>33</v>
      </c>
      <c r="AC7" s="28" t="s">
        <v>56</v>
      </c>
      <c r="AD7" s="29" t="s">
        <v>41</v>
      </c>
      <c r="AE7" s="29" t="s">
        <v>137</v>
      </c>
      <c r="AF7" s="29" t="s">
        <v>19</v>
      </c>
      <c r="AG7" s="29" t="s">
        <v>35</v>
      </c>
      <c r="AH7" s="29" t="s">
        <v>34</v>
      </c>
      <c r="AI7" s="29" t="s">
        <v>20</v>
      </c>
      <c r="AJ7" s="29" t="s">
        <v>21</v>
      </c>
      <c r="AK7" s="82" t="s">
        <v>138</v>
      </c>
      <c r="AL7" s="29" t="s">
        <v>37</v>
      </c>
      <c r="AM7" s="30" t="s">
        <v>22</v>
      </c>
      <c r="AN7" s="30" t="s">
        <v>23</v>
      </c>
      <c r="AO7" s="30" t="s">
        <v>55</v>
      </c>
      <c r="AP7" s="29" t="s">
        <v>24</v>
      </c>
      <c r="AQ7" s="30" t="s">
        <v>49</v>
      </c>
      <c r="AR7" s="30" t="s">
        <v>3</v>
      </c>
      <c r="AS7" s="30" t="s">
        <v>38</v>
      </c>
      <c r="AT7" s="30" t="s">
        <v>39</v>
      </c>
      <c r="AU7" s="30" t="s">
        <v>5</v>
      </c>
      <c r="AV7" s="30" t="s">
        <v>40</v>
      </c>
      <c r="AW7" s="29" t="s">
        <v>79</v>
      </c>
      <c r="AX7" s="29" t="s">
        <v>80</v>
      </c>
      <c r="AY7" s="29" t="s">
        <v>81</v>
      </c>
      <c r="AZ7" s="29" t="s">
        <v>82</v>
      </c>
      <c r="BA7" s="29" t="s">
        <v>83</v>
      </c>
      <c r="BB7" s="29" t="s">
        <v>84</v>
      </c>
      <c r="BC7" s="81" t="s">
        <v>85</v>
      </c>
      <c r="BD7" s="81" t="s">
        <v>86</v>
      </c>
      <c r="BE7" s="81" t="s">
        <v>87</v>
      </c>
      <c r="BF7" s="81" t="s">
        <v>88</v>
      </c>
      <c r="BG7" s="81" t="s">
        <v>89</v>
      </c>
      <c r="BH7" s="29" t="s">
        <v>90</v>
      </c>
      <c r="BI7" s="29" t="s">
        <v>91</v>
      </c>
      <c r="BJ7" s="29" t="s">
        <v>92</v>
      </c>
      <c r="BK7" s="29" t="s">
        <v>93</v>
      </c>
      <c r="BL7" s="29" t="s">
        <v>94</v>
      </c>
      <c r="BM7" s="29" t="s">
        <v>95</v>
      </c>
      <c r="BN7" s="186" t="s">
        <v>96</v>
      </c>
      <c r="BO7" s="58" t="s">
        <v>167</v>
      </c>
      <c r="BP7" s="58" t="s">
        <v>168</v>
      </c>
    </row>
    <row r="8" spans="1:68" s="3" customFormat="1" ht="30.95" customHeight="1">
      <c r="A8" s="115"/>
      <c r="B8" s="116"/>
      <c r="C8" s="117"/>
      <c r="D8" s="118"/>
      <c r="E8" s="119"/>
      <c r="F8" s="120"/>
      <c r="G8" s="121"/>
      <c r="H8" s="122"/>
      <c r="I8" s="123"/>
      <c r="J8" s="118"/>
      <c r="K8" s="124"/>
      <c r="L8" s="94" t="str">
        <f t="shared" ref="L8:L19" si="0">IFERROR(VLOOKUP($K8,$A$43:$I$67,9,FALSE),"")</f>
        <v/>
      </c>
      <c r="M8" s="94" t="str">
        <f>IFERROR(VLOOKUP($K8,$A$43:$H$67,2,FALSE),"")</f>
        <v/>
      </c>
      <c r="N8" s="100" t="str">
        <f>IFERROR(VLOOKUP($K8,$A$43:$H$67,3,FALSE),"")</f>
        <v/>
      </c>
      <c r="O8" s="100" t="str">
        <f>IFERROR(VLOOKUP($K8,$A$43:$H$67,4,FALSE),"")</f>
        <v/>
      </c>
      <c r="P8" s="100" t="str">
        <f>IFERROR(VLOOKUP($K8,$A$43:$H$67,5,FALSE),"")</f>
        <v/>
      </c>
      <c r="Q8" s="100" t="str">
        <f>IFERROR(VLOOKUP($K8,$A$43:$H$67,6,FALSE),"")</f>
        <v/>
      </c>
      <c r="R8" s="97" t="str">
        <f>IFERROR(VLOOKUP($K8,$A$43:$H$67,7,FALSE),"")</f>
        <v/>
      </c>
      <c r="S8" s="97" t="str">
        <f>IFERROR(VLOOKUP($K8,$A$43:$H$67,8,FALSE),"")</f>
        <v/>
      </c>
      <c r="T8" s="146"/>
      <c r="U8" s="122"/>
      <c r="V8" s="147"/>
      <c r="W8" s="146"/>
      <c r="X8" s="122" t="s">
        <v>25</v>
      </c>
      <c r="Y8" s="4" t="s">
        <v>25</v>
      </c>
      <c r="Z8" s="152"/>
      <c r="AA8" s="19" t="str">
        <f t="shared" ref="AA8:AA19" si="1">CONCATENATE(Y8,Z8)</f>
        <v>D+</v>
      </c>
      <c r="AB8" s="155"/>
      <c r="AC8" s="156"/>
      <c r="AD8" s="157"/>
      <c r="AE8" s="157"/>
      <c r="AF8" s="116"/>
      <c r="AG8" s="124"/>
      <c r="AH8" s="158"/>
      <c r="AI8" s="158"/>
      <c r="AJ8" s="158"/>
      <c r="AK8" s="159"/>
      <c r="AL8" s="160"/>
      <c r="AM8" s="161"/>
      <c r="AN8" s="162"/>
      <c r="AO8" s="163"/>
      <c r="AP8" s="164"/>
      <c r="AQ8" s="161"/>
      <c r="AR8" s="161"/>
      <c r="AS8" s="161"/>
      <c r="AT8" s="124"/>
      <c r="AU8" s="17" t="str">
        <f>IFERROR(VLOOKUP(AT8,$A$43:$H$67,7,FALSE),"")</f>
        <v/>
      </c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55"/>
      <c r="BP8" s="55"/>
    </row>
    <row r="9" spans="1:68" s="6" customFormat="1" ht="20.100000000000001" customHeight="1">
      <c r="A9" s="125"/>
      <c r="B9" s="126"/>
      <c r="C9" s="117"/>
      <c r="D9" s="127"/>
      <c r="E9" s="128"/>
      <c r="F9" s="120"/>
      <c r="G9" s="129"/>
      <c r="H9" s="130"/>
      <c r="I9" s="131"/>
      <c r="J9" s="118"/>
      <c r="K9" s="124"/>
      <c r="L9" s="94" t="str">
        <f t="shared" si="0"/>
        <v/>
      </c>
      <c r="M9" s="94" t="str">
        <f t="shared" ref="M9:M19" si="2">IFERROR(VLOOKUP($K9,$A$43:$H$67,2,FALSE),"")</f>
        <v/>
      </c>
      <c r="N9" s="101" t="str">
        <f t="shared" ref="N9:N19" si="3">IFERROR(VLOOKUP($K9,$A$43:$H$67,3,FALSE),"")</f>
        <v/>
      </c>
      <c r="O9" s="101" t="str">
        <f t="shared" ref="O9:O19" si="4">IFERROR(VLOOKUP($K9,$A$43:$H$67,4,FALSE),"")</f>
        <v/>
      </c>
      <c r="P9" s="101" t="str">
        <f t="shared" ref="P9:P19" si="5">IFERROR(VLOOKUP($K9,$A$43:$H$67,5,FALSE),"")</f>
        <v/>
      </c>
      <c r="Q9" s="101" t="str">
        <f t="shared" ref="Q9:Q19" si="6">IFERROR(VLOOKUP($K9,$A$43:$H$67,6,FALSE),"")</f>
        <v/>
      </c>
      <c r="R9" s="97" t="str">
        <f t="shared" ref="R9:R19" si="7">IFERROR(VLOOKUP($K9,$A$43:$H$67,7,FALSE),"")</f>
        <v/>
      </c>
      <c r="S9" s="97" t="str">
        <f t="shared" ref="S9:S19" si="8">IFERROR(VLOOKUP($K9,$A$43:$H$67,8,FALSE),"")</f>
        <v/>
      </c>
      <c r="T9" s="148"/>
      <c r="U9" s="130"/>
      <c r="V9" s="130"/>
      <c r="W9" s="148"/>
      <c r="X9" s="122" t="s">
        <v>25</v>
      </c>
      <c r="Y9" s="5" t="s">
        <v>25</v>
      </c>
      <c r="Z9" s="153"/>
      <c r="AA9" s="20" t="str">
        <f t="shared" si="1"/>
        <v>D+</v>
      </c>
      <c r="AB9" s="165"/>
      <c r="AC9" s="166"/>
      <c r="AD9" s="167"/>
      <c r="AE9" s="167"/>
      <c r="AF9" s="126"/>
      <c r="AG9" s="124"/>
      <c r="AH9" s="158"/>
      <c r="AI9" s="158"/>
      <c r="AJ9" s="158"/>
      <c r="AK9" s="158"/>
      <c r="AL9" s="126"/>
      <c r="AM9" s="130"/>
      <c r="AN9" s="130"/>
      <c r="AO9" s="126"/>
      <c r="AP9" s="126"/>
      <c r="AQ9" s="130"/>
      <c r="AR9" s="130"/>
      <c r="AS9" s="130"/>
      <c r="AT9" s="124"/>
      <c r="AU9" s="17" t="str">
        <f t="shared" ref="AU9:AU19" si="9">IFERROR(VLOOKUP(AT9,$A$43:$H$67,7,FALSE),"")</f>
        <v/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56"/>
      <c r="BP9" s="56"/>
    </row>
    <row r="10" spans="1:68" s="6" customFormat="1" ht="20.100000000000001" customHeight="1">
      <c r="A10" s="125"/>
      <c r="B10" s="126"/>
      <c r="C10" s="117"/>
      <c r="D10" s="130"/>
      <c r="E10" s="129"/>
      <c r="F10" s="120"/>
      <c r="G10" s="129"/>
      <c r="H10" s="130"/>
      <c r="I10" s="131"/>
      <c r="J10" s="130"/>
      <c r="K10" s="124"/>
      <c r="L10" s="94" t="str">
        <f t="shared" si="0"/>
        <v/>
      </c>
      <c r="M10" s="94" t="str">
        <f t="shared" si="2"/>
        <v/>
      </c>
      <c r="N10" s="101" t="str">
        <f t="shared" si="3"/>
        <v/>
      </c>
      <c r="O10" s="101" t="str">
        <f t="shared" si="4"/>
        <v/>
      </c>
      <c r="P10" s="101" t="str">
        <f t="shared" si="5"/>
        <v/>
      </c>
      <c r="Q10" s="101" t="str">
        <f t="shared" si="6"/>
        <v/>
      </c>
      <c r="R10" s="97" t="str">
        <f t="shared" si="7"/>
        <v/>
      </c>
      <c r="S10" s="97" t="str">
        <f t="shared" si="8"/>
        <v/>
      </c>
      <c r="T10" s="148"/>
      <c r="U10" s="130"/>
      <c r="V10" s="130"/>
      <c r="W10" s="149"/>
      <c r="X10" s="122" t="s">
        <v>25</v>
      </c>
      <c r="Y10" s="5" t="s">
        <v>27</v>
      </c>
      <c r="Z10" s="153"/>
      <c r="AA10" s="21" t="str">
        <f t="shared" si="1"/>
        <v>D +</v>
      </c>
      <c r="AB10" s="165"/>
      <c r="AC10" s="156"/>
      <c r="AD10" s="165"/>
      <c r="AE10" s="165"/>
      <c r="AF10" s="130"/>
      <c r="AG10" s="124"/>
      <c r="AH10" s="158"/>
      <c r="AI10" s="158"/>
      <c r="AJ10" s="158"/>
      <c r="AK10" s="158"/>
      <c r="AL10" s="126"/>
      <c r="AM10" s="130"/>
      <c r="AN10" s="130"/>
      <c r="AO10" s="126"/>
      <c r="AP10" s="126"/>
      <c r="AQ10" s="130"/>
      <c r="AR10" s="130"/>
      <c r="AS10" s="130"/>
      <c r="AT10" s="124"/>
      <c r="AU10" s="17" t="str">
        <f t="shared" si="9"/>
        <v/>
      </c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56"/>
      <c r="BP10" s="56"/>
    </row>
    <row r="11" spans="1:68" s="6" customFormat="1" ht="20.100000000000001" customHeight="1">
      <c r="A11" s="125"/>
      <c r="B11" s="126"/>
      <c r="C11" s="117"/>
      <c r="D11" s="130"/>
      <c r="E11" s="129"/>
      <c r="F11" s="120"/>
      <c r="G11" s="129"/>
      <c r="H11" s="130"/>
      <c r="I11" s="131"/>
      <c r="J11" s="130"/>
      <c r="K11" s="124"/>
      <c r="L11" s="94" t="str">
        <f t="shared" si="0"/>
        <v/>
      </c>
      <c r="M11" s="94" t="str">
        <f t="shared" si="2"/>
        <v/>
      </c>
      <c r="N11" s="101" t="str">
        <f t="shared" si="3"/>
        <v/>
      </c>
      <c r="O11" s="101" t="str">
        <f t="shared" si="4"/>
        <v/>
      </c>
      <c r="P11" s="101" t="str">
        <f t="shared" si="5"/>
        <v/>
      </c>
      <c r="Q11" s="101" t="str">
        <f t="shared" si="6"/>
        <v/>
      </c>
      <c r="R11" s="97" t="str">
        <f t="shared" si="7"/>
        <v/>
      </c>
      <c r="S11" s="97" t="str">
        <f t="shared" si="8"/>
        <v/>
      </c>
      <c r="T11" s="148"/>
      <c r="U11" s="130"/>
      <c r="V11" s="130"/>
      <c r="W11" s="149"/>
      <c r="X11" s="122" t="s">
        <v>25</v>
      </c>
      <c r="Y11" s="5" t="s">
        <v>27</v>
      </c>
      <c r="Z11" s="153"/>
      <c r="AA11" s="21" t="str">
        <f t="shared" si="1"/>
        <v>D +</v>
      </c>
      <c r="AB11" s="165"/>
      <c r="AC11" s="156"/>
      <c r="AD11" s="165"/>
      <c r="AE11" s="165"/>
      <c r="AF11" s="130"/>
      <c r="AG11" s="124"/>
      <c r="AH11" s="158"/>
      <c r="AI11" s="158"/>
      <c r="AJ11" s="158"/>
      <c r="AK11" s="158"/>
      <c r="AL11" s="126"/>
      <c r="AM11" s="130"/>
      <c r="AN11" s="130"/>
      <c r="AO11" s="126"/>
      <c r="AP11" s="168"/>
      <c r="AQ11" s="130"/>
      <c r="AR11" s="130"/>
      <c r="AS11" s="130"/>
      <c r="AT11" s="124"/>
      <c r="AU11" s="17" t="str">
        <f t="shared" si="9"/>
        <v/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56"/>
      <c r="BP11" s="56"/>
    </row>
    <row r="12" spans="1:68" s="6" customFormat="1" ht="20.100000000000001" customHeight="1">
      <c r="A12" s="125"/>
      <c r="B12" s="126"/>
      <c r="C12" s="117"/>
      <c r="D12" s="127"/>
      <c r="E12" s="128"/>
      <c r="F12" s="120"/>
      <c r="G12" s="132"/>
      <c r="H12" s="127"/>
      <c r="I12" s="131"/>
      <c r="J12" s="133"/>
      <c r="K12" s="124"/>
      <c r="L12" s="94" t="str">
        <f t="shared" si="0"/>
        <v/>
      </c>
      <c r="M12" s="94" t="str">
        <f t="shared" si="2"/>
        <v/>
      </c>
      <c r="N12" s="101" t="str">
        <f t="shared" si="3"/>
        <v/>
      </c>
      <c r="O12" s="101" t="str">
        <f t="shared" si="4"/>
        <v/>
      </c>
      <c r="P12" s="101" t="str">
        <f t="shared" si="5"/>
        <v/>
      </c>
      <c r="Q12" s="101" t="str">
        <f t="shared" si="6"/>
        <v/>
      </c>
      <c r="R12" s="97" t="str">
        <f t="shared" si="7"/>
        <v/>
      </c>
      <c r="S12" s="97" t="str">
        <f t="shared" si="8"/>
        <v/>
      </c>
      <c r="T12" s="148"/>
      <c r="U12" s="130"/>
      <c r="V12" s="130"/>
      <c r="W12" s="149"/>
      <c r="X12" s="122" t="s">
        <v>25</v>
      </c>
      <c r="Y12" s="5" t="s">
        <v>27</v>
      </c>
      <c r="Z12" s="153"/>
      <c r="AA12" s="20" t="str">
        <f t="shared" si="1"/>
        <v>D +</v>
      </c>
      <c r="AB12" s="165"/>
      <c r="AC12" s="156"/>
      <c r="AD12" s="165"/>
      <c r="AE12" s="165"/>
      <c r="AF12" s="130"/>
      <c r="AG12" s="124"/>
      <c r="AH12" s="158"/>
      <c r="AI12" s="158"/>
      <c r="AJ12" s="158"/>
      <c r="AK12" s="158"/>
      <c r="AL12" s="126"/>
      <c r="AM12" s="130"/>
      <c r="AN12" s="130"/>
      <c r="AO12" s="126"/>
      <c r="AP12" s="168"/>
      <c r="AQ12" s="130"/>
      <c r="AR12" s="130"/>
      <c r="AS12" s="130"/>
      <c r="AT12" s="124"/>
      <c r="AU12" s="17" t="str">
        <f t="shared" si="9"/>
        <v/>
      </c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56"/>
      <c r="BP12" s="56"/>
    </row>
    <row r="13" spans="1:68" s="6" customFormat="1" ht="20.100000000000001" customHeight="1">
      <c r="A13" s="125"/>
      <c r="B13" s="126"/>
      <c r="C13" s="117"/>
      <c r="D13" s="127"/>
      <c r="E13" s="128"/>
      <c r="F13" s="120"/>
      <c r="G13" s="132"/>
      <c r="H13" s="127"/>
      <c r="I13" s="131"/>
      <c r="J13" s="133"/>
      <c r="K13" s="124"/>
      <c r="L13" s="94" t="str">
        <f t="shared" si="0"/>
        <v/>
      </c>
      <c r="M13" s="94" t="str">
        <f t="shared" si="2"/>
        <v/>
      </c>
      <c r="N13" s="101" t="str">
        <f t="shared" si="3"/>
        <v/>
      </c>
      <c r="O13" s="101" t="str">
        <f t="shared" si="4"/>
        <v/>
      </c>
      <c r="P13" s="101" t="str">
        <f t="shared" si="5"/>
        <v/>
      </c>
      <c r="Q13" s="101" t="str">
        <f t="shared" si="6"/>
        <v/>
      </c>
      <c r="R13" s="97" t="str">
        <f t="shared" si="7"/>
        <v/>
      </c>
      <c r="S13" s="97" t="str">
        <f t="shared" si="8"/>
        <v/>
      </c>
      <c r="T13" s="148"/>
      <c r="U13" s="130"/>
      <c r="V13" s="130"/>
      <c r="W13" s="149"/>
      <c r="X13" s="122" t="s">
        <v>25</v>
      </c>
      <c r="Y13" s="5" t="s">
        <v>27</v>
      </c>
      <c r="Z13" s="153"/>
      <c r="AA13" s="20" t="str">
        <f t="shared" si="1"/>
        <v>D +</v>
      </c>
      <c r="AB13" s="165"/>
      <c r="AC13" s="156"/>
      <c r="AD13" s="165"/>
      <c r="AE13" s="165"/>
      <c r="AF13" s="130"/>
      <c r="AG13" s="124"/>
      <c r="AH13" s="158"/>
      <c r="AI13" s="158"/>
      <c r="AJ13" s="158"/>
      <c r="AK13" s="158"/>
      <c r="AL13" s="130"/>
      <c r="AM13" s="169"/>
      <c r="AN13" s="130"/>
      <c r="AO13" s="126"/>
      <c r="AP13" s="168"/>
      <c r="AQ13" s="126"/>
      <c r="AR13" s="126"/>
      <c r="AS13" s="126"/>
      <c r="AT13" s="124"/>
      <c r="AU13" s="17" t="str">
        <f t="shared" si="9"/>
        <v/>
      </c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56"/>
      <c r="BP13" s="56"/>
    </row>
    <row r="14" spans="1:68" s="6" customFormat="1" ht="20.100000000000001" customHeight="1">
      <c r="A14" s="125"/>
      <c r="B14" s="126"/>
      <c r="C14" s="117"/>
      <c r="D14" s="127"/>
      <c r="E14" s="128"/>
      <c r="F14" s="120"/>
      <c r="G14" s="132"/>
      <c r="H14" s="127"/>
      <c r="I14" s="131"/>
      <c r="J14" s="133"/>
      <c r="K14" s="124"/>
      <c r="L14" s="94" t="str">
        <f t="shared" si="0"/>
        <v/>
      </c>
      <c r="M14" s="94" t="str">
        <f t="shared" si="2"/>
        <v/>
      </c>
      <c r="N14" s="101" t="str">
        <f t="shared" si="3"/>
        <v/>
      </c>
      <c r="O14" s="101" t="str">
        <f t="shared" si="4"/>
        <v/>
      </c>
      <c r="P14" s="101" t="str">
        <f t="shared" si="5"/>
        <v/>
      </c>
      <c r="Q14" s="101" t="str">
        <f t="shared" si="6"/>
        <v/>
      </c>
      <c r="R14" s="97" t="str">
        <f t="shared" si="7"/>
        <v/>
      </c>
      <c r="S14" s="97" t="str">
        <f t="shared" si="8"/>
        <v/>
      </c>
      <c r="T14" s="148"/>
      <c r="U14" s="130"/>
      <c r="V14" s="130"/>
      <c r="W14" s="149"/>
      <c r="X14" s="122" t="s">
        <v>25</v>
      </c>
      <c r="Y14" s="5" t="s">
        <v>27</v>
      </c>
      <c r="Z14" s="153"/>
      <c r="AA14" s="20" t="str">
        <f t="shared" si="1"/>
        <v>D +</v>
      </c>
      <c r="AB14" s="165"/>
      <c r="AC14" s="156"/>
      <c r="AD14" s="165"/>
      <c r="AE14" s="165"/>
      <c r="AF14" s="130"/>
      <c r="AG14" s="124"/>
      <c r="AH14" s="158"/>
      <c r="AI14" s="158"/>
      <c r="AJ14" s="158"/>
      <c r="AK14" s="158"/>
      <c r="AL14" s="130"/>
      <c r="AM14" s="130"/>
      <c r="AN14" s="130"/>
      <c r="AO14" s="126"/>
      <c r="AP14" s="168"/>
      <c r="AQ14" s="130"/>
      <c r="AR14" s="130"/>
      <c r="AS14" s="130"/>
      <c r="AT14" s="124"/>
      <c r="AU14" s="17" t="str">
        <f t="shared" si="9"/>
        <v/>
      </c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56"/>
      <c r="BP14" s="56"/>
    </row>
    <row r="15" spans="1:68" s="6" customFormat="1" ht="20.100000000000001" customHeight="1">
      <c r="A15" s="125"/>
      <c r="B15" s="126"/>
      <c r="C15" s="117"/>
      <c r="D15" s="127"/>
      <c r="E15" s="128"/>
      <c r="F15" s="120"/>
      <c r="G15" s="132"/>
      <c r="H15" s="127"/>
      <c r="I15" s="131"/>
      <c r="J15" s="133"/>
      <c r="K15" s="124"/>
      <c r="L15" s="94" t="str">
        <f t="shared" si="0"/>
        <v/>
      </c>
      <c r="M15" s="94" t="str">
        <f t="shared" si="2"/>
        <v/>
      </c>
      <c r="N15" s="101" t="str">
        <f t="shared" si="3"/>
        <v/>
      </c>
      <c r="O15" s="101" t="str">
        <f t="shared" si="4"/>
        <v/>
      </c>
      <c r="P15" s="101" t="str">
        <f t="shared" si="5"/>
        <v/>
      </c>
      <c r="Q15" s="101" t="str">
        <f t="shared" si="6"/>
        <v/>
      </c>
      <c r="R15" s="97" t="str">
        <f t="shared" si="7"/>
        <v/>
      </c>
      <c r="S15" s="97" t="str">
        <f t="shared" si="8"/>
        <v/>
      </c>
      <c r="T15" s="148"/>
      <c r="U15" s="130"/>
      <c r="V15" s="130"/>
      <c r="W15" s="149"/>
      <c r="X15" s="122" t="s">
        <v>25</v>
      </c>
      <c r="Y15" s="5" t="s">
        <v>27</v>
      </c>
      <c r="Z15" s="153"/>
      <c r="AA15" s="20" t="str">
        <f t="shared" si="1"/>
        <v>D +</v>
      </c>
      <c r="AB15" s="165"/>
      <c r="AC15" s="156"/>
      <c r="AD15" s="165"/>
      <c r="AE15" s="165"/>
      <c r="AF15" s="130"/>
      <c r="AG15" s="124"/>
      <c r="AH15" s="158"/>
      <c r="AI15" s="158"/>
      <c r="AJ15" s="158"/>
      <c r="AK15" s="158"/>
      <c r="AL15" s="130"/>
      <c r="AM15" s="130"/>
      <c r="AN15" s="130"/>
      <c r="AO15" s="126"/>
      <c r="AP15" s="168"/>
      <c r="AQ15" s="130"/>
      <c r="AR15" s="130"/>
      <c r="AS15" s="130"/>
      <c r="AT15" s="124"/>
      <c r="AU15" s="17" t="str">
        <f t="shared" si="9"/>
        <v/>
      </c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56"/>
      <c r="BP15" s="56"/>
    </row>
    <row r="16" spans="1:68" s="6" customFormat="1" ht="20.100000000000001" customHeight="1">
      <c r="A16" s="125"/>
      <c r="B16" s="126"/>
      <c r="C16" s="117"/>
      <c r="D16" s="130"/>
      <c r="E16" s="129"/>
      <c r="F16" s="120"/>
      <c r="G16" s="134"/>
      <c r="H16" s="135"/>
      <c r="I16" s="131"/>
      <c r="J16" s="135"/>
      <c r="K16" s="124"/>
      <c r="L16" s="94" t="str">
        <f t="shared" si="0"/>
        <v/>
      </c>
      <c r="M16" s="94" t="str">
        <f t="shared" si="2"/>
        <v/>
      </c>
      <c r="N16" s="101" t="str">
        <f t="shared" si="3"/>
        <v/>
      </c>
      <c r="O16" s="101" t="str">
        <f t="shared" si="4"/>
        <v/>
      </c>
      <c r="P16" s="101" t="str">
        <f t="shared" si="5"/>
        <v/>
      </c>
      <c r="Q16" s="101" t="str">
        <f t="shared" si="6"/>
        <v/>
      </c>
      <c r="R16" s="97" t="str">
        <f t="shared" si="7"/>
        <v/>
      </c>
      <c r="S16" s="97" t="str">
        <f t="shared" si="8"/>
        <v/>
      </c>
      <c r="T16" s="148"/>
      <c r="U16" s="130"/>
      <c r="V16" s="130"/>
      <c r="W16" s="148"/>
      <c r="X16" s="122" t="s">
        <v>25</v>
      </c>
      <c r="Y16" s="5" t="s">
        <v>25</v>
      </c>
      <c r="Z16" s="153"/>
      <c r="AA16" s="20" t="str">
        <f t="shared" si="1"/>
        <v>D+</v>
      </c>
      <c r="AB16" s="165"/>
      <c r="AC16" s="156"/>
      <c r="AD16" s="165"/>
      <c r="AE16" s="165"/>
      <c r="AF16" s="130"/>
      <c r="AG16" s="124"/>
      <c r="AH16" s="158"/>
      <c r="AI16" s="158"/>
      <c r="AJ16" s="158"/>
      <c r="AK16" s="158"/>
      <c r="AL16" s="130"/>
      <c r="AM16" s="130"/>
      <c r="AN16" s="130"/>
      <c r="AO16" s="126"/>
      <c r="AP16" s="170"/>
      <c r="AQ16" s="130"/>
      <c r="AR16" s="130"/>
      <c r="AS16" s="130"/>
      <c r="AT16" s="124"/>
      <c r="AU16" s="17" t="str">
        <f t="shared" si="9"/>
        <v/>
      </c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56"/>
      <c r="BP16" s="56"/>
    </row>
    <row r="17" spans="1:68" s="6" customFormat="1" ht="20.100000000000001" customHeight="1">
      <c r="A17" s="125"/>
      <c r="B17" s="126"/>
      <c r="C17" s="117"/>
      <c r="D17" s="130"/>
      <c r="E17" s="129"/>
      <c r="F17" s="120"/>
      <c r="G17" s="134"/>
      <c r="H17" s="135"/>
      <c r="I17" s="131"/>
      <c r="J17" s="135"/>
      <c r="K17" s="124"/>
      <c r="L17" s="94" t="str">
        <f t="shared" si="0"/>
        <v/>
      </c>
      <c r="M17" s="94" t="str">
        <f t="shared" si="2"/>
        <v/>
      </c>
      <c r="N17" s="101" t="str">
        <f t="shared" si="3"/>
        <v/>
      </c>
      <c r="O17" s="101" t="str">
        <f t="shared" si="4"/>
        <v/>
      </c>
      <c r="P17" s="101" t="str">
        <f t="shared" si="5"/>
        <v/>
      </c>
      <c r="Q17" s="101" t="str">
        <f t="shared" si="6"/>
        <v/>
      </c>
      <c r="R17" s="97" t="str">
        <f t="shared" si="7"/>
        <v/>
      </c>
      <c r="S17" s="97" t="str">
        <f t="shared" si="8"/>
        <v/>
      </c>
      <c r="T17" s="148"/>
      <c r="U17" s="130"/>
      <c r="V17" s="130"/>
      <c r="W17" s="148"/>
      <c r="X17" s="122" t="s">
        <v>25</v>
      </c>
      <c r="Y17" s="5" t="s">
        <v>25</v>
      </c>
      <c r="Z17" s="153"/>
      <c r="AA17" s="20" t="str">
        <f t="shared" si="1"/>
        <v>D+</v>
      </c>
      <c r="AB17" s="165"/>
      <c r="AC17" s="156"/>
      <c r="AD17" s="165"/>
      <c r="AE17" s="165"/>
      <c r="AF17" s="130"/>
      <c r="AG17" s="124"/>
      <c r="AH17" s="158"/>
      <c r="AI17" s="158"/>
      <c r="AJ17" s="158"/>
      <c r="AK17" s="158"/>
      <c r="AL17" s="130"/>
      <c r="AM17" s="130"/>
      <c r="AN17" s="130"/>
      <c r="AO17" s="126"/>
      <c r="AP17" s="170"/>
      <c r="AQ17" s="130"/>
      <c r="AR17" s="130"/>
      <c r="AS17" s="130"/>
      <c r="AT17" s="124"/>
      <c r="AU17" s="17" t="str">
        <f t="shared" si="9"/>
        <v/>
      </c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56"/>
      <c r="BP17" s="56"/>
    </row>
    <row r="18" spans="1:68" s="6" customFormat="1" ht="20.100000000000001" customHeight="1">
      <c r="A18" s="125"/>
      <c r="B18" s="126"/>
      <c r="C18" s="117"/>
      <c r="D18" s="130"/>
      <c r="E18" s="129"/>
      <c r="F18" s="120"/>
      <c r="G18" s="134"/>
      <c r="H18" s="135"/>
      <c r="I18" s="131"/>
      <c r="J18" s="135"/>
      <c r="K18" s="124"/>
      <c r="L18" s="94" t="str">
        <f t="shared" si="0"/>
        <v/>
      </c>
      <c r="M18" s="94" t="str">
        <f t="shared" si="2"/>
        <v/>
      </c>
      <c r="N18" s="101" t="str">
        <f t="shared" si="3"/>
        <v/>
      </c>
      <c r="O18" s="101" t="str">
        <f t="shared" si="4"/>
        <v/>
      </c>
      <c r="P18" s="101" t="str">
        <f t="shared" si="5"/>
        <v/>
      </c>
      <c r="Q18" s="101" t="str">
        <f t="shared" si="6"/>
        <v/>
      </c>
      <c r="R18" s="97" t="str">
        <f t="shared" si="7"/>
        <v/>
      </c>
      <c r="S18" s="97" t="str">
        <f t="shared" si="8"/>
        <v/>
      </c>
      <c r="T18" s="148"/>
      <c r="U18" s="130"/>
      <c r="V18" s="130"/>
      <c r="W18" s="148"/>
      <c r="X18" s="122" t="s">
        <v>25</v>
      </c>
      <c r="Y18" s="5" t="s">
        <v>25</v>
      </c>
      <c r="Z18" s="153"/>
      <c r="AA18" s="20" t="str">
        <f t="shared" si="1"/>
        <v>D+</v>
      </c>
      <c r="AB18" s="165"/>
      <c r="AC18" s="156"/>
      <c r="AD18" s="165"/>
      <c r="AE18" s="165"/>
      <c r="AF18" s="130"/>
      <c r="AG18" s="124"/>
      <c r="AH18" s="158"/>
      <c r="AI18" s="158"/>
      <c r="AJ18" s="158"/>
      <c r="AK18" s="158"/>
      <c r="AL18" s="130"/>
      <c r="AM18" s="130"/>
      <c r="AN18" s="130"/>
      <c r="AO18" s="126"/>
      <c r="AP18" s="168"/>
      <c r="AQ18" s="126"/>
      <c r="AR18" s="126"/>
      <c r="AS18" s="126"/>
      <c r="AT18" s="124"/>
      <c r="AU18" s="17" t="str">
        <f t="shared" si="9"/>
        <v/>
      </c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56"/>
      <c r="BP18" s="56"/>
    </row>
    <row r="19" spans="1:68" s="6" customFormat="1" ht="20.100000000000001" customHeight="1" thickBot="1">
      <c r="A19" s="136"/>
      <c r="B19" s="137"/>
      <c r="C19" s="138"/>
      <c r="D19" s="139"/>
      <c r="E19" s="140"/>
      <c r="F19" s="141"/>
      <c r="G19" s="142"/>
      <c r="H19" s="143"/>
      <c r="I19" s="144"/>
      <c r="J19" s="143"/>
      <c r="K19" s="145"/>
      <c r="L19" s="113" t="str">
        <f t="shared" si="0"/>
        <v/>
      </c>
      <c r="M19" s="98" t="str">
        <f t="shared" si="2"/>
        <v/>
      </c>
      <c r="N19" s="98" t="str">
        <f t="shared" si="3"/>
        <v/>
      </c>
      <c r="O19" s="98" t="str">
        <f t="shared" si="4"/>
        <v/>
      </c>
      <c r="P19" s="98" t="str">
        <f t="shared" si="5"/>
        <v/>
      </c>
      <c r="Q19" s="98" t="str">
        <f t="shared" si="6"/>
        <v/>
      </c>
      <c r="R19" s="99" t="str">
        <f t="shared" si="7"/>
        <v/>
      </c>
      <c r="S19" s="99" t="str">
        <f t="shared" si="8"/>
        <v/>
      </c>
      <c r="T19" s="150"/>
      <c r="U19" s="139"/>
      <c r="V19" s="139"/>
      <c r="W19" s="151"/>
      <c r="X19" s="139" t="s">
        <v>25</v>
      </c>
      <c r="Y19" s="7" t="s">
        <v>25</v>
      </c>
      <c r="Z19" s="154"/>
      <c r="AA19" s="22" t="str">
        <f t="shared" si="1"/>
        <v>D+</v>
      </c>
      <c r="AB19" s="171"/>
      <c r="AC19" s="172"/>
      <c r="AD19" s="171"/>
      <c r="AE19" s="171"/>
      <c r="AF19" s="139"/>
      <c r="AG19" s="173"/>
      <c r="AH19" s="174"/>
      <c r="AI19" s="174"/>
      <c r="AJ19" s="174"/>
      <c r="AK19" s="174"/>
      <c r="AL19" s="139"/>
      <c r="AM19" s="139"/>
      <c r="AN19" s="139"/>
      <c r="AO19" s="137"/>
      <c r="AP19" s="175"/>
      <c r="AQ19" s="139"/>
      <c r="AR19" s="139"/>
      <c r="AS19" s="139"/>
      <c r="AT19" s="173"/>
      <c r="AU19" s="18" t="str">
        <f t="shared" si="9"/>
        <v/>
      </c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57"/>
      <c r="BP19" s="57"/>
    </row>
    <row r="20" spans="1:68" s="6" customFormat="1" ht="20.100000000000001" customHeight="1" thickBot="1">
      <c r="A20" s="40"/>
      <c r="B20" s="61"/>
      <c r="C20" s="40"/>
      <c r="D20" s="61"/>
      <c r="E20" s="40"/>
      <c r="F20" s="61"/>
      <c r="G20" s="41"/>
      <c r="H20" s="42"/>
      <c r="I20" s="43"/>
      <c r="J20" s="42"/>
      <c r="K20" s="44"/>
      <c r="L20" s="44"/>
      <c r="M20" s="37"/>
      <c r="N20" s="37"/>
      <c r="O20" s="37"/>
      <c r="P20" s="37"/>
      <c r="Q20" s="37"/>
      <c r="R20" s="37"/>
      <c r="S20" s="37"/>
      <c r="T20" s="45"/>
      <c r="U20" s="61"/>
      <c r="V20" s="61"/>
      <c r="W20" s="61"/>
      <c r="X20" s="61"/>
      <c r="Y20" s="61"/>
      <c r="Z20" s="46"/>
      <c r="AA20" s="61"/>
      <c r="AB20" s="47"/>
      <c r="AC20" s="47"/>
      <c r="AD20" s="47"/>
      <c r="AE20" s="47"/>
      <c r="AF20" s="61"/>
      <c r="AG20" s="48"/>
      <c r="AH20" s="39"/>
      <c r="AI20" s="39"/>
      <c r="AJ20" s="39"/>
      <c r="AK20" s="39"/>
      <c r="AL20" s="61"/>
      <c r="AM20" s="61"/>
      <c r="AN20" s="61"/>
      <c r="AO20" s="59"/>
      <c r="AP20" s="40"/>
      <c r="AQ20" s="61"/>
      <c r="AR20" s="61"/>
      <c r="AS20" s="61"/>
      <c r="AT20" s="44"/>
      <c r="AU20" s="37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</row>
    <row r="21" spans="1:68" s="6" customFormat="1" ht="51.75" customHeight="1" thickBot="1">
      <c r="A21" s="29" t="s">
        <v>57</v>
      </c>
      <c r="B21" s="53"/>
      <c r="C21" s="179" t="s">
        <v>52</v>
      </c>
      <c r="D21" s="61"/>
      <c r="E21" s="54"/>
      <c r="F21" s="52"/>
      <c r="G21" s="52"/>
      <c r="H21" s="52"/>
      <c r="I21" s="52"/>
      <c r="J21" s="42"/>
      <c r="K21" s="44"/>
      <c r="L21" s="44"/>
      <c r="M21" s="37"/>
      <c r="N21" s="37"/>
      <c r="O21" s="37"/>
      <c r="P21" s="37"/>
      <c r="Q21" s="37"/>
      <c r="R21" s="37"/>
      <c r="S21" s="37"/>
      <c r="T21" s="45"/>
      <c r="U21" s="61"/>
      <c r="V21" s="61"/>
      <c r="W21" s="61"/>
      <c r="X21" s="61"/>
      <c r="Y21" s="61"/>
      <c r="Z21" s="46"/>
      <c r="AA21" s="61"/>
      <c r="AB21" s="47"/>
      <c r="AC21" s="47"/>
      <c r="AD21" s="47"/>
      <c r="AE21" s="47"/>
      <c r="AF21" s="61"/>
      <c r="AG21" s="48"/>
      <c r="AH21" s="39"/>
      <c r="AI21" s="39"/>
      <c r="AJ21" s="39"/>
      <c r="AK21" s="39"/>
      <c r="AL21" s="61"/>
      <c r="AM21" s="61"/>
      <c r="AN21" s="61"/>
      <c r="AO21" s="59"/>
      <c r="AP21" s="40"/>
      <c r="AQ21" s="61"/>
      <c r="AR21" s="61"/>
      <c r="AS21" s="61"/>
      <c r="AT21" s="44"/>
      <c r="AU21" s="37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</row>
    <row r="22" spans="1:68" s="6" customFormat="1" ht="42" customHeight="1">
      <c r="A22" s="180" t="s">
        <v>150</v>
      </c>
      <c r="B22" s="61"/>
      <c r="C22" s="176" t="s">
        <v>145</v>
      </c>
      <c r="D22" s="50"/>
      <c r="E22" s="54"/>
      <c r="F22" s="51"/>
      <c r="G22" s="51"/>
      <c r="H22" s="51"/>
      <c r="I22" s="51"/>
      <c r="J22" s="42"/>
      <c r="K22" s="44"/>
      <c r="L22" s="44"/>
      <c r="M22" s="37"/>
      <c r="N22" s="37"/>
      <c r="O22" s="37"/>
      <c r="P22" s="37"/>
      <c r="Q22" s="37"/>
      <c r="R22" s="37"/>
      <c r="S22" s="37"/>
      <c r="T22" s="45"/>
      <c r="U22" s="61"/>
      <c r="V22" s="61"/>
      <c r="W22" s="61"/>
      <c r="X22" s="61"/>
      <c r="Y22" s="61"/>
      <c r="Z22" s="46"/>
      <c r="AA22" s="61"/>
      <c r="AB22" s="47"/>
      <c r="AC22" s="47"/>
      <c r="AD22" s="47"/>
      <c r="AE22" s="47"/>
      <c r="AF22" s="61"/>
      <c r="AG22" s="48"/>
      <c r="AH22" s="39"/>
      <c r="AI22" s="39"/>
      <c r="AJ22" s="39"/>
      <c r="AK22" s="39"/>
      <c r="AL22" s="61"/>
      <c r="AM22" s="61"/>
      <c r="AN22" s="61"/>
      <c r="AO22" s="59"/>
      <c r="AP22" s="40"/>
      <c r="AQ22" s="61"/>
      <c r="AR22" s="61"/>
      <c r="AS22" s="61"/>
      <c r="AT22" s="44"/>
      <c r="AU22" s="37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</row>
    <row r="23" spans="1:68" s="6" customFormat="1" ht="25.5">
      <c r="A23" s="181" t="s">
        <v>169</v>
      </c>
      <c r="B23" s="59"/>
      <c r="C23" s="177" t="s">
        <v>42</v>
      </c>
      <c r="D23" s="40"/>
      <c r="E23" s="54"/>
      <c r="F23" s="51"/>
      <c r="G23" s="51"/>
      <c r="H23" s="51"/>
      <c r="I23" s="51"/>
      <c r="J23" s="42"/>
      <c r="K23" s="44"/>
      <c r="L23" s="44"/>
      <c r="M23" s="37"/>
      <c r="N23" s="37"/>
      <c r="O23" s="37"/>
      <c r="P23" s="37"/>
      <c r="Q23" s="37"/>
      <c r="R23" s="37"/>
      <c r="S23" s="37"/>
      <c r="T23" s="45"/>
      <c r="U23" s="61"/>
      <c r="V23" s="61"/>
      <c r="W23" s="61"/>
      <c r="X23" s="61"/>
      <c r="Y23" s="61"/>
      <c r="Z23" s="46"/>
      <c r="AA23" s="61"/>
      <c r="AB23" s="47"/>
      <c r="AC23" s="47"/>
      <c r="AD23" s="47"/>
      <c r="AE23" s="47"/>
      <c r="AF23" s="61"/>
      <c r="AG23" s="48"/>
      <c r="AH23" s="39"/>
      <c r="AI23" s="39"/>
      <c r="AJ23" s="39"/>
      <c r="AK23" s="39"/>
      <c r="AL23" s="61"/>
      <c r="AM23" s="61"/>
      <c r="AN23" s="61"/>
      <c r="AO23" s="59"/>
      <c r="AP23" s="40"/>
      <c r="AQ23" s="61"/>
      <c r="AR23" s="61"/>
      <c r="AS23" s="61"/>
      <c r="AT23" s="44"/>
      <c r="AU23" s="37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</row>
    <row r="24" spans="1:68" s="6" customFormat="1" ht="25.5">
      <c r="A24" s="181" t="s">
        <v>151</v>
      </c>
      <c r="B24" s="49"/>
      <c r="C24" s="177" t="s">
        <v>43</v>
      </c>
      <c r="D24" s="49"/>
      <c r="E24" s="54"/>
      <c r="F24" s="51"/>
      <c r="G24" s="51"/>
      <c r="H24" s="51"/>
      <c r="I24" s="51"/>
      <c r="J24" s="42"/>
      <c r="K24" s="44"/>
      <c r="L24" s="44"/>
      <c r="M24" s="37"/>
      <c r="N24" s="37"/>
      <c r="O24" s="37"/>
      <c r="P24" s="37"/>
      <c r="Q24" s="37"/>
      <c r="R24" s="37"/>
      <c r="S24" s="37"/>
      <c r="T24" s="45"/>
      <c r="U24" s="61"/>
      <c r="V24" s="61"/>
      <c r="W24" s="61"/>
      <c r="X24" s="61"/>
      <c r="Y24" s="61"/>
      <c r="Z24" s="46"/>
      <c r="AA24" s="61"/>
      <c r="AB24" s="47"/>
      <c r="AC24" s="47"/>
      <c r="AD24" s="47"/>
      <c r="AE24" s="47"/>
      <c r="AF24" s="61"/>
      <c r="AG24" s="48"/>
      <c r="AH24" s="39"/>
      <c r="AI24" s="39"/>
      <c r="AJ24" s="39"/>
      <c r="AK24" s="39"/>
      <c r="AL24" s="61"/>
      <c r="AM24" s="61"/>
      <c r="AN24" s="61"/>
      <c r="AO24" s="59"/>
      <c r="AP24" s="40"/>
      <c r="AQ24" s="61"/>
      <c r="AR24" s="61"/>
      <c r="AS24" s="61"/>
      <c r="AT24" s="44"/>
      <c r="AU24" s="37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</row>
    <row r="25" spans="1:68" s="6" customFormat="1" ht="24" customHeight="1">
      <c r="A25" s="181" t="s">
        <v>152</v>
      </c>
      <c r="B25" s="49"/>
      <c r="C25" s="177" t="s">
        <v>44</v>
      </c>
      <c r="D25" s="49"/>
      <c r="E25" s="54"/>
      <c r="F25" s="51"/>
      <c r="G25" s="51"/>
      <c r="H25" s="51"/>
      <c r="I25" s="51"/>
      <c r="J25" s="42"/>
      <c r="K25" s="44"/>
      <c r="L25" s="44"/>
      <c r="M25" s="37"/>
      <c r="N25" s="37"/>
      <c r="O25" s="37"/>
      <c r="P25" s="37"/>
      <c r="Q25" s="37"/>
      <c r="R25" s="37"/>
      <c r="S25" s="37"/>
      <c r="T25" s="45"/>
      <c r="U25" s="61"/>
      <c r="V25" s="61"/>
      <c r="W25" s="61"/>
      <c r="X25" s="61"/>
      <c r="Y25" s="61"/>
      <c r="Z25" s="46"/>
      <c r="AA25" s="61"/>
      <c r="AB25" s="47"/>
      <c r="AC25" s="47"/>
      <c r="AD25" s="47"/>
      <c r="AE25" s="47"/>
      <c r="AF25" s="61"/>
      <c r="AG25" s="48"/>
      <c r="AH25" s="39"/>
      <c r="AI25" s="39"/>
      <c r="AJ25" s="39"/>
      <c r="AK25" s="39"/>
      <c r="AL25" s="61"/>
      <c r="AM25" s="61"/>
      <c r="AN25" s="61"/>
      <c r="AO25" s="59"/>
      <c r="AP25" s="40"/>
      <c r="AQ25" s="61"/>
      <c r="AR25" s="61"/>
      <c r="AS25" s="61"/>
      <c r="AT25" s="44"/>
      <c r="AU25" s="37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</row>
    <row r="26" spans="1:68" s="6" customFormat="1" ht="25.5">
      <c r="A26" s="182" t="s">
        <v>153</v>
      </c>
      <c r="B26" s="61"/>
      <c r="C26" s="177" t="s">
        <v>45</v>
      </c>
      <c r="D26" s="61"/>
      <c r="E26" s="54"/>
      <c r="F26" s="51"/>
      <c r="G26" s="51"/>
      <c r="H26" s="51"/>
      <c r="I26" s="51"/>
      <c r="J26" s="42"/>
      <c r="K26" s="44"/>
      <c r="L26" s="44"/>
      <c r="M26" s="37"/>
      <c r="N26" s="37"/>
      <c r="O26" s="37"/>
      <c r="P26" s="37"/>
      <c r="Q26" s="37"/>
      <c r="R26" s="37"/>
      <c r="S26" s="37"/>
      <c r="T26" s="45"/>
      <c r="U26" s="61"/>
      <c r="V26" s="61"/>
      <c r="W26" s="61"/>
      <c r="X26" s="61"/>
      <c r="Y26" s="61"/>
      <c r="Z26" s="46"/>
      <c r="AA26" s="61"/>
      <c r="AB26" s="47"/>
      <c r="AC26" s="47"/>
      <c r="AD26" s="47"/>
      <c r="AE26" s="47"/>
      <c r="AF26" s="61"/>
      <c r="AG26" s="48"/>
      <c r="AH26" s="39"/>
      <c r="AI26" s="39"/>
      <c r="AJ26" s="39"/>
      <c r="AK26" s="39"/>
      <c r="AL26" s="61"/>
      <c r="AM26" s="61"/>
      <c r="AN26" s="61"/>
      <c r="AO26" s="59"/>
      <c r="AP26" s="40"/>
      <c r="AQ26" s="61"/>
      <c r="AR26" s="61"/>
      <c r="AS26" s="61"/>
      <c r="AT26" s="44"/>
      <c r="AU26" s="37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</row>
    <row r="27" spans="1:68" s="6" customFormat="1" ht="32.25" customHeight="1">
      <c r="A27" s="183" t="s">
        <v>154</v>
      </c>
      <c r="B27" s="61"/>
      <c r="C27" s="177" t="s">
        <v>46</v>
      </c>
      <c r="D27" s="61"/>
      <c r="E27" s="54"/>
      <c r="F27" s="51"/>
      <c r="G27" s="51"/>
      <c r="H27" s="51"/>
      <c r="I27" s="51"/>
      <c r="J27" s="42"/>
      <c r="K27" s="44"/>
      <c r="L27" s="44"/>
      <c r="M27" s="37"/>
      <c r="N27" s="37"/>
      <c r="O27" s="37"/>
      <c r="P27" s="37"/>
      <c r="Q27" s="37"/>
      <c r="R27" s="37"/>
      <c r="S27" s="37"/>
      <c r="T27" s="45"/>
      <c r="U27" s="61"/>
      <c r="V27" s="61"/>
      <c r="W27" s="61"/>
      <c r="X27" s="61"/>
      <c r="Y27" s="61"/>
      <c r="Z27" s="46"/>
      <c r="AA27" s="61"/>
      <c r="AB27" s="47"/>
      <c r="AC27" s="47"/>
      <c r="AD27" s="47"/>
      <c r="AE27" s="47"/>
      <c r="AF27" s="61"/>
      <c r="AG27" s="48"/>
      <c r="AH27" s="39"/>
      <c r="AI27" s="39"/>
      <c r="AJ27" s="39"/>
      <c r="AK27" s="39"/>
      <c r="AL27" s="61"/>
      <c r="AM27" s="61"/>
      <c r="AN27" s="61"/>
      <c r="AO27" s="59"/>
      <c r="AP27" s="40"/>
      <c r="AQ27" s="61"/>
      <c r="AR27" s="61"/>
      <c r="AS27" s="61"/>
      <c r="AT27" s="44"/>
      <c r="AU27" s="37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</row>
    <row r="28" spans="1:68" s="6" customFormat="1" ht="38.25">
      <c r="A28" s="183" t="s">
        <v>155</v>
      </c>
      <c r="B28" s="59"/>
      <c r="C28" s="177" t="s">
        <v>47</v>
      </c>
      <c r="D28" s="61"/>
      <c r="E28" s="54"/>
      <c r="F28" s="51"/>
      <c r="G28" s="51"/>
      <c r="H28" s="51"/>
      <c r="I28" s="51"/>
      <c r="J28" s="42"/>
      <c r="K28" s="44"/>
      <c r="L28" s="44"/>
      <c r="M28" s="37"/>
      <c r="N28" s="37"/>
      <c r="O28" s="37"/>
      <c r="P28" s="37"/>
      <c r="Q28" s="37"/>
      <c r="R28" s="37"/>
      <c r="S28" s="37"/>
      <c r="T28" s="45"/>
      <c r="U28" s="61"/>
      <c r="V28" s="61"/>
      <c r="W28" s="61"/>
      <c r="X28" s="61"/>
      <c r="Y28" s="61"/>
      <c r="Z28" s="46"/>
      <c r="AA28" s="61"/>
      <c r="AB28" s="47"/>
      <c r="AC28" s="47"/>
      <c r="AD28" s="47"/>
      <c r="AE28" s="47"/>
      <c r="AF28" s="61"/>
      <c r="AG28" s="48"/>
      <c r="AH28" s="39"/>
      <c r="AI28" s="39"/>
      <c r="AJ28" s="39"/>
      <c r="AK28" s="39"/>
      <c r="AL28" s="61"/>
      <c r="AM28" s="61"/>
      <c r="AN28" s="61"/>
      <c r="AO28" s="59"/>
      <c r="AP28" s="40"/>
      <c r="AQ28" s="61"/>
      <c r="AR28" s="61"/>
      <c r="AS28" s="61"/>
      <c r="AT28" s="44"/>
      <c r="AU28" s="37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</row>
    <row r="29" spans="1:68" s="6" customFormat="1" ht="64.5" thickBot="1">
      <c r="A29" s="183" t="s">
        <v>156</v>
      </c>
      <c r="B29" s="59"/>
      <c r="C29" s="178" t="s">
        <v>48</v>
      </c>
      <c r="D29" s="61"/>
      <c r="E29" s="54"/>
      <c r="F29" s="51"/>
      <c r="G29" s="51"/>
      <c r="H29" s="51"/>
      <c r="I29" s="51"/>
      <c r="J29" s="42"/>
      <c r="K29" s="44"/>
      <c r="L29" s="44"/>
      <c r="M29" s="37"/>
      <c r="N29" s="37"/>
      <c r="O29" s="37"/>
      <c r="P29" s="37"/>
      <c r="Q29" s="37"/>
      <c r="R29" s="37"/>
      <c r="S29" s="37"/>
      <c r="T29" s="45"/>
      <c r="U29" s="61"/>
      <c r="V29" s="61"/>
      <c r="W29" s="61"/>
      <c r="X29" s="61"/>
      <c r="Y29" s="61"/>
      <c r="Z29" s="46"/>
      <c r="AA29" s="61"/>
      <c r="AB29" s="47"/>
      <c r="AC29" s="47"/>
      <c r="AD29" s="47"/>
      <c r="AE29" s="47"/>
      <c r="AF29" s="61"/>
      <c r="AG29" s="48"/>
      <c r="AH29" s="39"/>
      <c r="AI29" s="39"/>
      <c r="AJ29" s="39"/>
      <c r="AK29" s="39"/>
      <c r="AL29" s="61"/>
      <c r="AM29" s="61"/>
      <c r="AN29" s="61"/>
      <c r="AO29" s="59"/>
      <c r="AP29" s="40"/>
      <c r="AQ29" s="61"/>
      <c r="AR29" s="61"/>
      <c r="AS29" s="61"/>
      <c r="AT29" s="44"/>
      <c r="AU29" s="37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</row>
    <row r="30" spans="1:68" s="6" customFormat="1" ht="39" thickBot="1">
      <c r="A30" s="184" t="s">
        <v>157</v>
      </c>
      <c r="B30" s="79"/>
      <c r="C30" s="102"/>
      <c r="D30" s="80"/>
      <c r="E30" s="54"/>
      <c r="F30" s="51"/>
      <c r="G30" s="51"/>
      <c r="H30" s="51"/>
      <c r="I30" s="51"/>
      <c r="J30" s="42"/>
      <c r="K30" s="44"/>
      <c r="L30" s="44"/>
      <c r="M30" s="37"/>
      <c r="N30" s="37"/>
      <c r="O30" s="37"/>
      <c r="P30" s="37"/>
      <c r="Q30" s="37"/>
      <c r="R30" s="37"/>
      <c r="S30" s="37"/>
      <c r="T30" s="45"/>
      <c r="U30" s="80"/>
      <c r="V30" s="80"/>
      <c r="W30" s="80"/>
      <c r="X30" s="80"/>
      <c r="Y30" s="80"/>
      <c r="Z30" s="46"/>
      <c r="AA30" s="80"/>
      <c r="AB30" s="47"/>
      <c r="AC30" s="47"/>
      <c r="AD30" s="47"/>
      <c r="AE30" s="47"/>
      <c r="AF30" s="80"/>
      <c r="AG30" s="48"/>
      <c r="AH30" s="39"/>
      <c r="AI30" s="39"/>
      <c r="AJ30" s="39"/>
      <c r="AK30" s="39"/>
      <c r="AL30" s="80"/>
      <c r="AM30" s="80"/>
      <c r="AN30" s="80"/>
      <c r="AO30" s="79"/>
      <c r="AP30" s="40"/>
      <c r="AQ30" s="80"/>
      <c r="AR30" s="80"/>
      <c r="AS30" s="80"/>
      <c r="AT30" s="44"/>
      <c r="AU30" s="37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68" s="6" customFormat="1" ht="38.25">
      <c r="A31" s="183" t="s">
        <v>158</v>
      </c>
      <c r="B31" s="191"/>
      <c r="C31" s="191"/>
      <c r="D31" s="61"/>
      <c r="E31" s="40"/>
      <c r="F31" s="61"/>
      <c r="G31" s="41"/>
      <c r="H31" s="42"/>
      <c r="I31" s="43"/>
      <c r="J31" s="42"/>
      <c r="K31" s="44"/>
      <c r="L31" s="44"/>
      <c r="M31" s="37"/>
      <c r="N31" s="37"/>
      <c r="O31" s="37"/>
      <c r="P31" s="37"/>
      <c r="Q31" s="37"/>
      <c r="R31" s="37"/>
      <c r="S31" s="37"/>
      <c r="T31" s="45"/>
      <c r="U31" s="61"/>
      <c r="V31" s="61"/>
      <c r="W31" s="61"/>
      <c r="X31" s="61"/>
      <c r="Y31" s="61"/>
      <c r="Z31" s="46"/>
      <c r="AA31" s="61"/>
      <c r="AB31" s="47"/>
      <c r="AC31" s="47"/>
      <c r="AD31" s="47"/>
      <c r="AE31" s="47"/>
      <c r="AF31" s="61"/>
      <c r="AG31" s="48"/>
      <c r="AH31" s="39"/>
      <c r="AI31" s="39"/>
      <c r="AJ31" s="39"/>
      <c r="AK31" s="39"/>
      <c r="AL31" s="61"/>
      <c r="AM31" s="61"/>
      <c r="AN31" s="61"/>
      <c r="AO31" s="59"/>
      <c r="AP31" s="40"/>
      <c r="AQ31" s="61"/>
      <c r="AR31" s="61"/>
      <c r="AS31" s="61"/>
      <c r="AT31" s="44"/>
      <c r="AU31" s="37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</row>
    <row r="32" spans="1:68" s="6" customFormat="1" ht="38.25">
      <c r="A32" s="183" t="s">
        <v>159</v>
      </c>
      <c r="B32" s="191"/>
      <c r="C32" s="191"/>
      <c r="D32" s="61"/>
      <c r="E32" s="40"/>
      <c r="F32" s="61"/>
      <c r="G32" s="41"/>
      <c r="H32" s="42"/>
      <c r="I32" s="43"/>
      <c r="J32" s="42"/>
      <c r="K32" s="44"/>
      <c r="L32" s="44"/>
      <c r="M32" s="37"/>
      <c r="N32" s="37"/>
      <c r="O32" s="37"/>
      <c r="P32" s="37"/>
      <c r="Q32" s="37"/>
      <c r="R32" s="37"/>
      <c r="S32" s="37"/>
      <c r="T32" s="45"/>
      <c r="U32" s="61"/>
      <c r="V32" s="61"/>
      <c r="W32" s="61"/>
      <c r="X32" s="61"/>
      <c r="Y32" s="61"/>
      <c r="Z32" s="46"/>
      <c r="AA32" s="61"/>
      <c r="AB32" s="47"/>
      <c r="AC32" s="47"/>
      <c r="AD32" s="47"/>
      <c r="AE32" s="47"/>
      <c r="AF32" s="61"/>
      <c r="AG32" s="48"/>
      <c r="AH32" s="39"/>
      <c r="AI32" s="39"/>
      <c r="AJ32" s="39"/>
      <c r="AK32" s="39"/>
      <c r="AL32" s="61"/>
      <c r="AM32" s="61"/>
      <c r="AN32" s="61"/>
      <c r="AO32" s="59"/>
      <c r="AP32" s="40"/>
      <c r="AQ32" s="61"/>
      <c r="AR32" s="61"/>
      <c r="AS32" s="61"/>
      <c r="AT32" s="44"/>
      <c r="AU32" s="37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</row>
    <row r="33" spans="1:66" s="6" customFormat="1" ht="25.5">
      <c r="A33" s="183" t="s">
        <v>160</v>
      </c>
      <c r="B33" s="191"/>
      <c r="C33" s="191"/>
      <c r="D33" s="61"/>
      <c r="E33" s="40"/>
      <c r="F33" s="61"/>
      <c r="G33" s="41"/>
      <c r="H33" s="42"/>
      <c r="I33" s="43"/>
      <c r="J33" s="42"/>
      <c r="K33" s="44"/>
      <c r="L33" s="44"/>
      <c r="M33" s="37"/>
      <c r="N33" s="37"/>
      <c r="O33" s="37"/>
      <c r="P33" s="37"/>
      <c r="Q33" s="37"/>
      <c r="R33" s="37"/>
      <c r="S33" s="37"/>
      <c r="T33" s="45"/>
      <c r="U33" s="61"/>
      <c r="V33" s="61"/>
      <c r="W33" s="61"/>
      <c r="X33" s="61"/>
      <c r="Y33" s="61"/>
      <c r="Z33" s="46"/>
      <c r="AA33" s="61"/>
      <c r="AB33" s="47"/>
      <c r="AC33" s="47"/>
      <c r="AD33" s="47"/>
      <c r="AE33" s="47"/>
      <c r="AF33" s="61"/>
      <c r="AG33" s="48"/>
      <c r="AH33" s="39"/>
      <c r="AI33" s="39"/>
      <c r="AJ33" s="39"/>
      <c r="AK33" s="39"/>
      <c r="AL33" s="61"/>
      <c r="AM33" s="61"/>
      <c r="AN33" s="61"/>
      <c r="AO33" s="59"/>
      <c r="AP33" s="40"/>
      <c r="AQ33" s="61"/>
      <c r="AR33" s="61"/>
      <c r="AS33" s="61"/>
      <c r="AT33" s="44"/>
      <c r="AU33" s="37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</row>
    <row r="34" spans="1:66" s="6" customFormat="1" ht="25.5">
      <c r="A34" s="182" t="s">
        <v>161</v>
      </c>
      <c r="B34" s="191"/>
      <c r="C34" s="191"/>
      <c r="D34" s="61"/>
      <c r="E34" s="40"/>
      <c r="F34" s="61"/>
      <c r="G34" s="41"/>
      <c r="H34" s="42"/>
      <c r="I34" s="43"/>
      <c r="J34" s="42"/>
      <c r="K34" s="44"/>
      <c r="L34" s="44"/>
      <c r="M34" s="37"/>
      <c r="N34" s="37"/>
      <c r="O34" s="37"/>
      <c r="P34" s="37"/>
      <c r="Q34" s="37"/>
      <c r="R34" s="37"/>
      <c r="S34" s="37"/>
      <c r="T34" s="45"/>
      <c r="U34" s="61"/>
      <c r="V34" s="61"/>
      <c r="W34" s="61"/>
      <c r="X34" s="61"/>
      <c r="Y34" s="61"/>
      <c r="Z34" s="46"/>
      <c r="AA34" s="61"/>
      <c r="AB34" s="47"/>
      <c r="AC34" s="47"/>
      <c r="AD34" s="47"/>
      <c r="AE34" s="47"/>
      <c r="AF34" s="61"/>
      <c r="AG34" s="48"/>
      <c r="AH34" s="39"/>
      <c r="AI34" s="39"/>
      <c r="AJ34" s="39"/>
      <c r="AK34" s="39"/>
      <c r="AL34" s="61"/>
      <c r="AM34" s="61"/>
      <c r="AN34" s="61"/>
      <c r="AO34" s="59"/>
      <c r="AP34" s="40"/>
      <c r="AQ34" s="61"/>
      <c r="AR34" s="61"/>
      <c r="AS34" s="61"/>
      <c r="AT34" s="44"/>
      <c r="AU34" s="37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</row>
    <row r="35" spans="1:66" s="6" customFormat="1" ht="23.25" customHeight="1">
      <c r="A35" s="182" t="s">
        <v>162</v>
      </c>
      <c r="B35" s="200"/>
      <c r="C35" s="200"/>
      <c r="D35" s="61"/>
      <c r="E35" s="40"/>
      <c r="F35" s="61"/>
      <c r="G35" s="41"/>
      <c r="H35" s="42"/>
      <c r="I35" s="43"/>
      <c r="J35" s="42"/>
      <c r="K35" s="44"/>
      <c r="L35" s="44"/>
      <c r="M35" s="37"/>
      <c r="N35" s="37"/>
      <c r="O35" s="37"/>
      <c r="P35" s="37"/>
      <c r="Q35" s="37"/>
      <c r="R35" s="37"/>
      <c r="S35" s="37"/>
      <c r="T35" s="45"/>
      <c r="U35" s="61"/>
      <c r="V35" s="61"/>
      <c r="W35" s="61"/>
      <c r="X35" s="61"/>
      <c r="Y35" s="61"/>
      <c r="Z35" s="46"/>
      <c r="AA35" s="61"/>
      <c r="AB35" s="47"/>
      <c r="AC35" s="47"/>
      <c r="AD35" s="47"/>
      <c r="AE35" s="47"/>
      <c r="AF35" s="61"/>
      <c r="AG35" s="48"/>
      <c r="AH35" s="39"/>
      <c r="AI35" s="39"/>
      <c r="AJ35" s="39"/>
      <c r="AK35" s="39"/>
      <c r="AL35" s="61"/>
      <c r="AM35" s="61"/>
      <c r="AN35" s="61"/>
      <c r="AO35" s="59"/>
      <c r="AP35" s="40"/>
      <c r="AQ35" s="61"/>
      <c r="AR35" s="61"/>
      <c r="AS35" s="61"/>
      <c r="AT35" s="44"/>
      <c r="AU35" s="37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1:66" s="6" customFormat="1" ht="25.5">
      <c r="A36" s="183" t="s">
        <v>163</v>
      </c>
      <c r="B36" s="200"/>
      <c r="C36" s="200"/>
      <c r="D36" s="61"/>
      <c r="E36" s="40"/>
      <c r="F36" s="61"/>
      <c r="G36" s="41"/>
      <c r="H36" s="42"/>
      <c r="I36" s="43"/>
      <c r="J36" s="42"/>
      <c r="K36" s="44"/>
      <c r="L36" s="44"/>
      <c r="M36" s="37"/>
      <c r="N36" s="37"/>
      <c r="O36" s="37"/>
      <c r="P36" s="37"/>
      <c r="Q36" s="37"/>
      <c r="R36" s="37"/>
      <c r="S36" s="37"/>
      <c r="T36" s="45"/>
      <c r="U36" s="61"/>
      <c r="V36" s="61"/>
      <c r="W36" s="61"/>
      <c r="X36" s="61"/>
      <c r="Y36" s="61"/>
      <c r="Z36" s="46"/>
      <c r="AA36" s="61"/>
      <c r="AB36" s="47"/>
      <c r="AC36" s="47"/>
      <c r="AD36" s="47"/>
      <c r="AE36" s="47"/>
      <c r="AF36" s="61"/>
      <c r="AG36" s="48"/>
      <c r="AH36" s="39"/>
      <c r="AI36" s="39"/>
      <c r="AJ36" s="39"/>
      <c r="AK36" s="39"/>
      <c r="AL36" s="61"/>
      <c r="AM36" s="61"/>
      <c r="AN36" s="61"/>
      <c r="AO36" s="59"/>
      <c r="AP36" s="40"/>
      <c r="AQ36" s="61"/>
      <c r="AR36" s="61"/>
      <c r="AS36" s="61"/>
      <c r="AT36" s="44"/>
      <c r="AU36" s="37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1:66" s="6" customFormat="1" ht="51">
      <c r="A37" s="183" t="s">
        <v>164</v>
      </c>
      <c r="B37" s="191"/>
      <c r="C37" s="191"/>
      <c r="D37" s="61"/>
      <c r="E37" s="40"/>
      <c r="F37" s="61"/>
      <c r="G37" s="41"/>
      <c r="H37" s="42"/>
      <c r="I37" s="43"/>
      <c r="J37" s="42"/>
      <c r="K37" s="44"/>
      <c r="L37" s="44"/>
      <c r="M37" s="37"/>
      <c r="N37" s="37"/>
      <c r="O37" s="37"/>
      <c r="P37" s="37"/>
      <c r="Q37" s="37"/>
      <c r="R37" s="37"/>
      <c r="S37" s="37"/>
      <c r="T37" s="45"/>
      <c r="U37" s="61"/>
      <c r="V37" s="61"/>
      <c r="W37" s="61"/>
      <c r="X37" s="61"/>
      <c r="Y37" s="61"/>
      <c r="Z37" s="46"/>
      <c r="AA37" s="61"/>
      <c r="AB37" s="47"/>
      <c r="AC37" s="47"/>
      <c r="AD37" s="47"/>
      <c r="AE37" s="47"/>
      <c r="AF37" s="61"/>
      <c r="AG37" s="48"/>
      <c r="AH37" s="39"/>
      <c r="AI37" s="39"/>
      <c r="AJ37" s="39"/>
      <c r="AK37" s="39"/>
      <c r="AL37" s="61"/>
      <c r="AM37" s="61"/>
      <c r="AN37" s="61"/>
      <c r="AO37" s="59"/>
      <c r="AP37" s="40"/>
      <c r="AQ37" s="61"/>
      <c r="AR37" s="61"/>
      <c r="AS37" s="61"/>
      <c r="AT37" s="44"/>
      <c r="AU37" s="37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</row>
    <row r="38" spans="1:66" s="6" customFormat="1" ht="39" thickBot="1">
      <c r="A38" s="185" t="s">
        <v>165</v>
      </c>
      <c r="B38" s="200"/>
      <c r="C38" s="200"/>
      <c r="D38" s="61"/>
      <c r="E38" s="40"/>
      <c r="F38" s="61"/>
      <c r="G38" s="41"/>
      <c r="H38" s="42"/>
      <c r="I38" s="43"/>
      <c r="J38" s="42"/>
      <c r="K38" s="44"/>
      <c r="L38" s="44"/>
      <c r="M38" s="37"/>
      <c r="N38" s="37"/>
      <c r="O38" s="37"/>
      <c r="P38" s="37"/>
      <c r="Q38" s="37"/>
      <c r="R38" s="37"/>
      <c r="S38" s="37"/>
      <c r="T38" s="45"/>
      <c r="U38" s="61"/>
      <c r="V38" s="61"/>
      <c r="W38" s="61"/>
      <c r="X38" s="61"/>
      <c r="Y38" s="61"/>
      <c r="Z38" s="46"/>
      <c r="AA38" s="61"/>
      <c r="AB38" s="47"/>
      <c r="AC38" s="47"/>
      <c r="AD38" s="47"/>
      <c r="AE38" s="47"/>
      <c r="AF38" s="61"/>
      <c r="AG38" s="48"/>
      <c r="AH38" s="39"/>
      <c r="AI38" s="39"/>
      <c r="AJ38" s="39"/>
      <c r="AK38" s="39"/>
      <c r="AL38" s="61"/>
      <c r="AM38" s="61"/>
      <c r="AN38" s="61"/>
      <c r="AO38" s="59"/>
      <c r="AP38" s="40"/>
      <c r="AQ38" s="61"/>
      <c r="AR38" s="61"/>
      <c r="AS38" s="61"/>
      <c r="AT38" s="44"/>
      <c r="AU38" s="37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</row>
    <row r="39" spans="1:66" s="6" customFormat="1" ht="20.100000000000001" customHeight="1">
      <c r="A39" s="40"/>
      <c r="B39" s="61"/>
      <c r="C39" s="40"/>
      <c r="D39" s="61"/>
      <c r="E39" s="40"/>
      <c r="F39" s="61"/>
      <c r="G39" s="41"/>
      <c r="H39" s="42"/>
      <c r="I39" s="43"/>
      <c r="J39" s="42"/>
      <c r="K39" s="44"/>
      <c r="L39" s="44"/>
      <c r="M39" s="37"/>
      <c r="N39" s="37"/>
      <c r="O39" s="37"/>
      <c r="P39" s="37"/>
      <c r="Q39" s="37"/>
      <c r="R39" s="37"/>
      <c r="S39" s="37"/>
      <c r="T39" s="45"/>
      <c r="U39" s="61"/>
      <c r="V39" s="61"/>
      <c r="W39" s="61"/>
      <c r="X39" s="61"/>
      <c r="Y39" s="61"/>
      <c r="Z39" s="46"/>
      <c r="AA39" s="61"/>
      <c r="AB39" s="47"/>
      <c r="AC39" s="47"/>
      <c r="AD39" s="47"/>
      <c r="AE39" s="47"/>
      <c r="AF39" s="61"/>
      <c r="AG39" s="48"/>
      <c r="AH39" s="39"/>
      <c r="AI39" s="39"/>
      <c r="AJ39" s="39"/>
      <c r="AK39" s="39"/>
      <c r="AL39" s="61"/>
      <c r="AM39" s="61"/>
      <c r="AN39" s="61"/>
      <c r="AO39" s="59"/>
      <c r="AP39" s="40"/>
      <c r="AQ39" s="61"/>
      <c r="AR39" s="61"/>
      <c r="AS39" s="61"/>
      <c r="AT39" s="44"/>
      <c r="AU39" s="37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</row>
    <row r="40" spans="1:66" s="64" customFormat="1" ht="15" hidden="1" customHeight="1" thickBot="1">
      <c r="A40" s="32"/>
      <c r="B40" s="62"/>
      <c r="C40" s="62"/>
      <c r="D40" s="62"/>
      <c r="E40" s="62"/>
      <c r="F40" s="63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spans="1:66" s="64" customFormat="1" ht="16.5" hidden="1" thickBot="1">
      <c r="A41" s="188" t="s">
        <v>100</v>
      </c>
      <c r="B41" s="189"/>
      <c r="C41" s="189"/>
      <c r="D41" s="189"/>
      <c r="E41" s="189"/>
      <c r="F41" s="189"/>
      <c r="G41" s="189"/>
      <c r="H41" s="189"/>
      <c r="I41" s="190"/>
      <c r="J41" s="63"/>
      <c r="K41" s="63"/>
      <c r="L41" s="63"/>
      <c r="M41" s="63"/>
      <c r="N41" s="63"/>
      <c r="O41" s="63"/>
      <c r="P41" s="63"/>
      <c r="Q41" s="63"/>
      <c r="R41" s="63"/>
      <c r="S41" s="63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</row>
    <row r="42" spans="1:66" ht="15.95" hidden="1" customHeight="1">
      <c r="A42" s="109" t="s">
        <v>101</v>
      </c>
      <c r="B42" s="110" t="s">
        <v>102</v>
      </c>
      <c r="C42" s="110" t="s">
        <v>103</v>
      </c>
      <c r="D42" s="110" t="s">
        <v>104</v>
      </c>
      <c r="E42" s="110" t="s">
        <v>105</v>
      </c>
      <c r="F42" s="110" t="s">
        <v>106</v>
      </c>
      <c r="G42" s="109" t="s">
        <v>107</v>
      </c>
      <c r="H42" s="111" t="s">
        <v>5</v>
      </c>
      <c r="I42" s="112" t="s">
        <v>147</v>
      </c>
      <c r="J42" s="2"/>
      <c r="M42" s="2"/>
      <c r="N42" s="2"/>
      <c r="O42" s="2"/>
      <c r="P42" s="2"/>
      <c r="Q42" s="2"/>
      <c r="S42" s="2"/>
      <c r="AQ42" s="187"/>
      <c r="AR42" s="187"/>
    </row>
    <row r="43" spans="1:66" ht="12.75" hidden="1">
      <c r="A43" s="83" t="s">
        <v>58</v>
      </c>
      <c r="B43" s="84">
        <v>1</v>
      </c>
      <c r="C43" s="84">
        <v>1</v>
      </c>
      <c r="D43" s="84">
        <v>1</v>
      </c>
      <c r="E43" s="84">
        <v>1</v>
      </c>
      <c r="F43" s="84">
        <v>1</v>
      </c>
      <c r="G43" s="85" t="s">
        <v>59</v>
      </c>
      <c r="H43" s="86" t="s">
        <v>2</v>
      </c>
      <c r="I43" s="106" t="s">
        <v>148</v>
      </c>
      <c r="J43" s="2"/>
      <c r="M43" s="2"/>
      <c r="N43" s="2"/>
      <c r="O43" s="2"/>
      <c r="P43" s="2"/>
      <c r="Q43" s="2"/>
      <c r="S43" s="2"/>
      <c r="AQ43" s="187"/>
      <c r="AR43" s="187"/>
    </row>
    <row r="44" spans="1:66" ht="12.75" hidden="1">
      <c r="A44" s="83" t="s">
        <v>108</v>
      </c>
      <c r="B44" s="84">
        <v>1</v>
      </c>
      <c r="C44" s="84">
        <v>1</v>
      </c>
      <c r="D44" s="84">
        <v>1</v>
      </c>
      <c r="E44" s="84">
        <v>1</v>
      </c>
      <c r="F44" s="84">
        <v>1</v>
      </c>
      <c r="G44" s="85" t="s">
        <v>60</v>
      </c>
      <c r="H44" s="86" t="s">
        <v>2</v>
      </c>
      <c r="I44" s="106">
        <v>0.15</v>
      </c>
      <c r="J44" s="2"/>
      <c r="M44" s="2"/>
      <c r="N44" s="2"/>
      <c r="O44" s="2"/>
      <c r="P44" s="2"/>
      <c r="Q44" s="2"/>
      <c r="S44" s="2"/>
      <c r="AQ44" s="187"/>
      <c r="AR44" s="187"/>
    </row>
    <row r="45" spans="1:66" ht="12.75" hidden="1">
      <c r="A45" s="83" t="s">
        <v>109</v>
      </c>
      <c r="B45" s="84">
        <v>1</v>
      </c>
      <c r="C45" s="84">
        <v>1</v>
      </c>
      <c r="D45" s="84">
        <v>1</v>
      </c>
      <c r="E45" s="84">
        <v>1</v>
      </c>
      <c r="F45" s="84">
        <v>1</v>
      </c>
      <c r="G45" s="87" t="s">
        <v>61</v>
      </c>
      <c r="H45" s="86" t="s">
        <v>2</v>
      </c>
      <c r="I45" s="106">
        <v>0.15</v>
      </c>
      <c r="J45" s="2"/>
      <c r="M45" s="2"/>
      <c r="N45" s="2"/>
      <c r="O45" s="2"/>
      <c r="P45" s="2"/>
      <c r="Q45" s="2"/>
      <c r="S45" s="2"/>
      <c r="AQ45" s="187"/>
      <c r="AR45" s="187"/>
    </row>
    <row r="46" spans="1:66" hidden="1">
      <c r="A46" s="83" t="s">
        <v>110</v>
      </c>
      <c r="B46" s="84">
        <v>0.05</v>
      </c>
      <c r="C46" s="84">
        <v>0.05</v>
      </c>
      <c r="D46" s="84">
        <v>0.05</v>
      </c>
      <c r="E46" s="84">
        <v>0.05</v>
      </c>
      <c r="F46" s="84">
        <v>0.05</v>
      </c>
      <c r="G46" s="85" t="s">
        <v>62</v>
      </c>
      <c r="H46" s="86" t="s">
        <v>2</v>
      </c>
      <c r="I46" s="107" t="s">
        <v>148</v>
      </c>
      <c r="J46" s="2"/>
      <c r="M46" s="2"/>
      <c r="N46" s="2"/>
      <c r="O46" s="2"/>
      <c r="P46" s="2"/>
      <c r="Q46" s="2"/>
      <c r="S46" s="2"/>
    </row>
    <row r="47" spans="1:66" hidden="1">
      <c r="A47" s="83" t="s">
        <v>111</v>
      </c>
      <c r="B47" s="84">
        <v>0.6</v>
      </c>
      <c r="C47" s="84">
        <v>0.65</v>
      </c>
      <c r="D47" s="84">
        <v>0.7</v>
      </c>
      <c r="E47" s="84">
        <v>0.75</v>
      </c>
      <c r="F47" s="84">
        <v>0.8</v>
      </c>
      <c r="G47" s="85" t="s">
        <v>63</v>
      </c>
      <c r="H47" s="86" t="s">
        <v>2</v>
      </c>
      <c r="I47" s="106">
        <v>0.15</v>
      </c>
      <c r="J47" s="2"/>
      <c r="M47" s="2"/>
      <c r="N47" s="2"/>
      <c r="O47" s="2"/>
      <c r="P47" s="2"/>
      <c r="Q47" s="2"/>
      <c r="S47" s="2"/>
    </row>
    <row r="48" spans="1:66" s="2" customFormat="1" ht="15.75" hidden="1" customHeight="1">
      <c r="A48" s="83" t="s">
        <v>112</v>
      </c>
      <c r="B48" s="88">
        <v>0.6</v>
      </c>
      <c r="C48" s="84">
        <v>0.65</v>
      </c>
      <c r="D48" s="84">
        <v>0.7</v>
      </c>
      <c r="E48" s="84">
        <v>0.75</v>
      </c>
      <c r="F48" s="84">
        <v>0.8</v>
      </c>
      <c r="G48" s="89" t="s">
        <v>64</v>
      </c>
      <c r="H48" s="86" t="s">
        <v>2</v>
      </c>
      <c r="I48" s="106">
        <v>0.15</v>
      </c>
      <c r="T48" s="1"/>
      <c r="U48" s="1"/>
      <c r="AP48" s="1"/>
      <c r="AQ48" s="1"/>
    </row>
    <row r="49" spans="1:43" s="2" customFormat="1" hidden="1">
      <c r="A49" s="83" t="s">
        <v>113</v>
      </c>
      <c r="B49" s="84">
        <v>0.4</v>
      </c>
      <c r="C49" s="84">
        <v>0.45</v>
      </c>
      <c r="D49" s="84">
        <v>0.5</v>
      </c>
      <c r="E49" s="84">
        <v>0.55000000000000004</v>
      </c>
      <c r="F49" s="84">
        <v>0.6</v>
      </c>
      <c r="G49" s="85" t="s">
        <v>65</v>
      </c>
      <c r="H49" s="86" t="s">
        <v>2</v>
      </c>
      <c r="I49" s="106">
        <v>0.15</v>
      </c>
      <c r="T49" s="1"/>
      <c r="U49" s="1"/>
      <c r="AP49" s="1"/>
      <c r="AQ49" s="1"/>
    </row>
    <row r="50" spans="1:43" s="2" customFormat="1" ht="13.5" hidden="1" customHeight="1">
      <c r="A50" s="83" t="s">
        <v>114</v>
      </c>
      <c r="B50" s="84">
        <v>0.4</v>
      </c>
      <c r="C50" s="84">
        <v>0.45</v>
      </c>
      <c r="D50" s="84">
        <v>0.5</v>
      </c>
      <c r="E50" s="84">
        <v>0.55000000000000004</v>
      </c>
      <c r="F50" s="84">
        <v>0.6</v>
      </c>
      <c r="G50" s="87" t="s">
        <v>66</v>
      </c>
      <c r="H50" s="86" t="s">
        <v>2</v>
      </c>
      <c r="I50" s="106">
        <v>0.15</v>
      </c>
      <c r="T50" s="1"/>
      <c r="U50" s="1"/>
      <c r="AP50" s="1"/>
      <c r="AQ50" s="1"/>
    </row>
    <row r="51" spans="1:43" s="2" customFormat="1" hidden="1">
      <c r="A51" s="83" t="s">
        <v>115</v>
      </c>
      <c r="B51" s="84">
        <v>0.2</v>
      </c>
      <c r="C51" s="84">
        <v>0.2</v>
      </c>
      <c r="D51" s="84">
        <v>0.2</v>
      </c>
      <c r="E51" s="84">
        <v>0.2</v>
      </c>
      <c r="F51" s="84">
        <v>0.2</v>
      </c>
      <c r="G51" s="87" t="s">
        <v>29</v>
      </c>
      <c r="H51" s="86" t="s">
        <v>2</v>
      </c>
      <c r="I51" s="107" t="s">
        <v>148</v>
      </c>
      <c r="T51" s="1"/>
      <c r="U51" s="1"/>
      <c r="AP51" s="1"/>
      <c r="AQ51" s="1"/>
    </row>
    <row r="52" spans="1:43" s="2" customFormat="1" ht="15.75" hidden="1">
      <c r="A52" s="83" t="s">
        <v>116</v>
      </c>
      <c r="B52" s="84">
        <v>0.15</v>
      </c>
      <c r="C52" s="84">
        <v>0.15</v>
      </c>
      <c r="D52" s="84">
        <v>0.15</v>
      </c>
      <c r="E52" s="84">
        <v>0.15</v>
      </c>
      <c r="F52" s="84">
        <v>0.15</v>
      </c>
      <c r="G52" s="85" t="s">
        <v>67</v>
      </c>
      <c r="H52" s="86" t="s">
        <v>2</v>
      </c>
      <c r="I52" s="108" t="s">
        <v>149</v>
      </c>
      <c r="T52" s="1"/>
      <c r="U52" s="1"/>
      <c r="AP52" s="1"/>
      <c r="AQ52" s="1"/>
    </row>
    <row r="53" spans="1:43" s="2" customFormat="1" ht="15.75" hidden="1">
      <c r="A53" s="83" t="s">
        <v>68</v>
      </c>
      <c r="B53" s="84">
        <v>0.15</v>
      </c>
      <c r="C53" s="84">
        <v>0.15</v>
      </c>
      <c r="D53" s="84">
        <v>0.15</v>
      </c>
      <c r="E53" s="84">
        <v>0.15</v>
      </c>
      <c r="F53" s="84">
        <v>0.15</v>
      </c>
      <c r="G53" s="85" t="s">
        <v>69</v>
      </c>
      <c r="H53" s="86" t="s">
        <v>2</v>
      </c>
      <c r="I53" s="108" t="s">
        <v>149</v>
      </c>
      <c r="T53" s="1"/>
      <c r="U53" s="1"/>
      <c r="AP53" s="1"/>
      <c r="AQ53" s="1"/>
    </row>
    <row r="54" spans="1:43" s="2" customFormat="1" hidden="1">
      <c r="A54" s="83" t="s">
        <v>117</v>
      </c>
      <c r="B54" s="84">
        <v>0.05</v>
      </c>
      <c r="C54" s="84">
        <v>0.05</v>
      </c>
      <c r="D54" s="84">
        <v>0.1</v>
      </c>
      <c r="E54" s="84">
        <v>0.15</v>
      </c>
      <c r="F54" s="84">
        <v>0.2</v>
      </c>
      <c r="G54" s="89" t="s">
        <v>70</v>
      </c>
      <c r="H54" s="86" t="s">
        <v>2</v>
      </c>
      <c r="I54" s="106">
        <v>0.05</v>
      </c>
      <c r="T54" s="1"/>
      <c r="U54" s="1"/>
      <c r="AP54" s="1"/>
      <c r="AQ54" s="1"/>
    </row>
    <row r="55" spans="1:43" s="2" customFormat="1" hidden="1">
      <c r="A55" s="83" t="s">
        <v>118</v>
      </c>
      <c r="B55" s="84">
        <v>0.05</v>
      </c>
      <c r="C55" s="84">
        <v>0.1</v>
      </c>
      <c r="D55" s="84">
        <v>0.15</v>
      </c>
      <c r="E55" s="84">
        <v>0.2</v>
      </c>
      <c r="F55" s="84">
        <v>0.25</v>
      </c>
      <c r="G55" s="85" t="s">
        <v>119</v>
      </c>
      <c r="H55" s="86" t="s">
        <v>2</v>
      </c>
      <c r="I55" s="106">
        <v>0.05</v>
      </c>
      <c r="T55" s="1"/>
      <c r="U55" s="1"/>
      <c r="AP55" s="1"/>
      <c r="AQ55" s="1"/>
    </row>
    <row r="56" spans="1:43" s="2" customFormat="1" hidden="1">
      <c r="A56" s="83" t="s">
        <v>120</v>
      </c>
      <c r="B56" s="84">
        <v>0.05</v>
      </c>
      <c r="C56" s="84">
        <v>0.05</v>
      </c>
      <c r="D56" s="84">
        <v>0.1</v>
      </c>
      <c r="E56" s="84">
        <v>0.15</v>
      </c>
      <c r="F56" s="84">
        <v>0.2</v>
      </c>
      <c r="G56" s="85" t="s">
        <v>71</v>
      </c>
      <c r="H56" s="86" t="s">
        <v>2</v>
      </c>
      <c r="I56" s="106">
        <v>0.05</v>
      </c>
      <c r="T56" s="1"/>
      <c r="U56" s="1"/>
      <c r="AP56" s="1"/>
      <c r="AQ56" s="1"/>
    </row>
    <row r="57" spans="1:43" s="2" customFormat="1" hidden="1">
      <c r="A57" s="83" t="s">
        <v>121</v>
      </c>
      <c r="B57" s="84">
        <v>0.3</v>
      </c>
      <c r="C57" s="84">
        <v>0.35</v>
      </c>
      <c r="D57" s="84">
        <v>0.4</v>
      </c>
      <c r="E57" s="84">
        <v>0.45</v>
      </c>
      <c r="F57" s="84">
        <v>0.5</v>
      </c>
      <c r="G57" s="85" t="s">
        <v>72</v>
      </c>
      <c r="H57" s="86" t="s">
        <v>4</v>
      </c>
      <c r="I57" s="106">
        <v>0.15</v>
      </c>
      <c r="T57" s="1"/>
      <c r="U57" s="1"/>
      <c r="AP57" s="1"/>
      <c r="AQ57" s="1"/>
    </row>
    <row r="58" spans="1:43" s="2" customFormat="1" hidden="1">
      <c r="A58" s="83" t="s">
        <v>122</v>
      </c>
      <c r="B58" s="84">
        <v>0.3</v>
      </c>
      <c r="C58" s="84">
        <v>0.35</v>
      </c>
      <c r="D58" s="84">
        <v>0.4</v>
      </c>
      <c r="E58" s="84">
        <v>0.45</v>
      </c>
      <c r="F58" s="84">
        <v>0.5</v>
      </c>
      <c r="G58" s="85" t="s">
        <v>73</v>
      </c>
      <c r="H58" s="86" t="s">
        <v>4</v>
      </c>
      <c r="I58" s="106">
        <v>0.15</v>
      </c>
      <c r="T58" s="1"/>
      <c r="U58" s="1"/>
      <c r="AP58" s="1"/>
      <c r="AQ58" s="1"/>
    </row>
    <row r="59" spans="1:43" s="2" customFormat="1" hidden="1">
      <c r="A59" s="83" t="s">
        <v>123</v>
      </c>
      <c r="B59" s="84">
        <v>0.2</v>
      </c>
      <c r="C59" s="84">
        <v>0.25</v>
      </c>
      <c r="D59" s="84">
        <v>0.3</v>
      </c>
      <c r="E59" s="84">
        <v>0.35</v>
      </c>
      <c r="F59" s="84">
        <v>0.4</v>
      </c>
      <c r="G59" s="85" t="s">
        <v>74</v>
      </c>
      <c r="H59" s="86" t="s">
        <v>4</v>
      </c>
      <c r="I59" s="106">
        <v>0.15</v>
      </c>
      <c r="T59" s="1"/>
      <c r="U59" s="1"/>
      <c r="AP59" s="1"/>
      <c r="AQ59" s="1"/>
    </row>
    <row r="60" spans="1:43" s="2" customFormat="1" hidden="1">
      <c r="A60" s="83" t="s">
        <v>124</v>
      </c>
      <c r="B60" s="84">
        <v>0.2</v>
      </c>
      <c r="C60" s="84">
        <v>0.25</v>
      </c>
      <c r="D60" s="84">
        <v>0.3</v>
      </c>
      <c r="E60" s="84">
        <v>0.35</v>
      </c>
      <c r="F60" s="84">
        <v>0.4</v>
      </c>
      <c r="G60" s="85" t="s">
        <v>75</v>
      </c>
      <c r="H60" s="86" t="s">
        <v>4</v>
      </c>
      <c r="I60" s="106">
        <v>0.15</v>
      </c>
      <c r="T60" s="1"/>
      <c r="U60" s="1"/>
      <c r="AP60" s="1"/>
      <c r="AQ60" s="1"/>
    </row>
    <row r="61" spans="1:43" s="2" customFormat="1" hidden="1">
      <c r="A61" s="83" t="s">
        <v>125</v>
      </c>
      <c r="B61" s="84">
        <v>0.1</v>
      </c>
      <c r="C61" s="84">
        <v>0.1</v>
      </c>
      <c r="D61" s="84">
        <v>0.1</v>
      </c>
      <c r="E61" s="84">
        <v>0.1</v>
      </c>
      <c r="F61" s="84">
        <v>0.15</v>
      </c>
      <c r="G61" s="68" t="s">
        <v>76</v>
      </c>
      <c r="H61" s="86" t="s">
        <v>4</v>
      </c>
      <c r="I61" s="106">
        <v>0.05</v>
      </c>
      <c r="T61" s="1"/>
      <c r="U61" s="1"/>
      <c r="AP61" s="1"/>
      <c r="AQ61" s="1"/>
    </row>
    <row r="62" spans="1:43" s="2" customFormat="1" hidden="1">
      <c r="A62" s="83" t="s">
        <v>126</v>
      </c>
      <c r="B62" s="84">
        <v>0.05</v>
      </c>
      <c r="C62" s="84">
        <v>0.05</v>
      </c>
      <c r="D62" s="84">
        <v>0.05</v>
      </c>
      <c r="E62" s="84">
        <v>0.1</v>
      </c>
      <c r="F62" s="84">
        <v>0.15</v>
      </c>
      <c r="G62" s="68" t="s">
        <v>77</v>
      </c>
      <c r="H62" s="86" t="s">
        <v>4</v>
      </c>
      <c r="I62" s="106">
        <v>0.05</v>
      </c>
      <c r="T62" s="1"/>
      <c r="U62" s="1"/>
      <c r="AP62" s="1"/>
      <c r="AQ62" s="1"/>
    </row>
    <row r="63" spans="1:43" s="2" customFormat="1" hidden="1">
      <c r="A63" s="83" t="s">
        <v>127</v>
      </c>
      <c r="B63" s="84">
        <v>0.05</v>
      </c>
      <c r="C63" s="84">
        <v>0.05</v>
      </c>
      <c r="D63" s="84">
        <v>0.1</v>
      </c>
      <c r="E63" s="84">
        <v>0.15</v>
      </c>
      <c r="F63" s="84">
        <v>0.2</v>
      </c>
      <c r="G63" s="68" t="s">
        <v>78</v>
      </c>
      <c r="H63" s="86" t="s">
        <v>4</v>
      </c>
      <c r="I63" s="106">
        <v>0.05</v>
      </c>
      <c r="T63" s="1"/>
      <c r="U63" s="1"/>
      <c r="AP63" s="1"/>
      <c r="AQ63" s="1"/>
    </row>
    <row r="64" spans="1:43" s="2" customFormat="1" hidden="1">
      <c r="A64" s="90" t="s">
        <v>128</v>
      </c>
      <c r="B64" s="84">
        <v>0.05</v>
      </c>
      <c r="C64" s="84">
        <v>0.05</v>
      </c>
      <c r="D64" s="84">
        <v>0.05</v>
      </c>
      <c r="E64" s="91">
        <v>0.1</v>
      </c>
      <c r="F64" s="91">
        <v>0.15</v>
      </c>
      <c r="G64" s="68" t="str">
        <f>A64</f>
        <v>FI Ações - Mercado de Acesso - Art. 8º, IV, "c"</v>
      </c>
      <c r="H64" s="86" t="s">
        <v>4</v>
      </c>
      <c r="I64" s="106">
        <v>0.05</v>
      </c>
      <c r="T64" s="1"/>
      <c r="U64" s="1"/>
      <c r="AP64" s="1"/>
      <c r="AQ64" s="1"/>
    </row>
    <row r="65" spans="1:43" s="2" customFormat="1" hidden="1">
      <c r="A65" s="90" t="s">
        <v>129</v>
      </c>
      <c r="B65" s="95">
        <v>0.1</v>
      </c>
      <c r="C65" s="95">
        <v>0.1</v>
      </c>
      <c r="D65" s="95">
        <v>0.1</v>
      </c>
      <c r="E65" s="95">
        <v>0.1</v>
      </c>
      <c r="F65" s="95">
        <v>0.1</v>
      </c>
      <c r="G65" s="68" t="str">
        <f>A65</f>
        <v>FIC e FIC FI - Renda Fixa - Dívida Externa - Art. 9º, I</v>
      </c>
      <c r="H65" s="86" t="s">
        <v>130</v>
      </c>
      <c r="I65" s="107" t="s">
        <v>148</v>
      </c>
      <c r="T65" s="1"/>
      <c r="U65" s="1"/>
      <c r="AP65" s="1"/>
      <c r="AQ65" s="1"/>
    </row>
    <row r="66" spans="1:43" s="2" customFormat="1" hidden="1">
      <c r="A66" s="90" t="s">
        <v>139</v>
      </c>
      <c r="B66" s="95">
        <v>0.1</v>
      </c>
      <c r="C66" s="95">
        <v>0.1</v>
      </c>
      <c r="D66" s="95">
        <v>0.1</v>
      </c>
      <c r="E66" s="95">
        <v>0.1</v>
      </c>
      <c r="F66" s="95">
        <v>0.1</v>
      </c>
      <c r="G66" s="68" t="str">
        <f>A66</f>
        <v>FIC Aberto - Investimento no Exterior - Art. 9º, I</v>
      </c>
      <c r="H66" s="86" t="s">
        <v>130</v>
      </c>
      <c r="I66" s="107" t="s">
        <v>148</v>
      </c>
      <c r="T66" s="1"/>
      <c r="U66" s="1"/>
      <c r="AP66" s="1"/>
      <c r="AQ66" s="1"/>
    </row>
    <row r="67" spans="1:43" s="2" customFormat="1" ht="12.75" hidden="1" thickBot="1">
      <c r="A67" s="92" t="s">
        <v>131</v>
      </c>
      <c r="B67" s="96">
        <v>0.1</v>
      </c>
      <c r="C67" s="96">
        <v>0.1</v>
      </c>
      <c r="D67" s="96">
        <v>0.1</v>
      </c>
      <c r="E67" s="96">
        <v>0.1</v>
      </c>
      <c r="F67" s="96">
        <v>0.1</v>
      </c>
      <c r="G67" s="69" t="str">
        <f>A67</f>
        <v>Fundo de Ações – BDR Nível I - Art. 9º, III</v>
      </c>
      <c r="H67" s="93" t="s">
        <v>130</v>
      </c>
      <c r="I67" s="107" t="s">
        <v>148</v>
      </c>
      <c r="T67" s="1"/>
      <c r="U67" s="1"/>
      <c r="AP67" s="1"/>
      <c r="AQ67" s="1"/>
    </row>
    <row r="68" spans="1:43" s="2" customFormat="1" hidden="1">
      <c r="A68" s="70"/>
      <c r="B68" s="71"/>
      <c r="C68" s="72"/>
      <c r="D68" s="73"/>
      <c r="E68" s="66"/>
      <c r="F68" s="67"/>
      <c r="G68" s="1"/>
      <c r="T68" s="1"/>
      <c r="U68" s="1"/>
      <c r="AP68" s="1"/>
      <c r="AQ68" s="1"/>
    </row>
    <row r="69" spans="1:43" s="2" customFormat="1" ht="12.75" hidden="1" thickBot="1">
      <c r="A69" s="1"/>
      <c r="B69" s="1"/>
      <c r="C69" s="1"/>
      <c r="D69" s="1"/>
      <c r="E69" s="66"/>
      <c r="F69" s="74"/>
      <c r="G69" s="1"/>
      <c r="T69" s="1"/>
      <c r="U69" s="1"/>
      <c r="AP69" s="1"/>
      <c r="AQ69" s="1"/>
    </row>
    <row r="70" spans="1:43" s="2" customFormat="1" ht="12.95" hidden="1" customHeight="1" thickBot="1">
      <c r="A70" s="78" t="s">
        <v>30</v>
      </c>
      <c r="B70" s="103"/>
      <c r="C70" s="1"/>
      <c r="D70" s="1"/>
      <c r="E70" s="66"/>
      <c r="F70" s="74"/>
      <c r="G70" s="1"/>
      <c r="T70" s="1"/>
      <c r="U70" s="1"/>
      <c r="AP70" s="1"/>
      <c r="AQ70" s="1"/>
    </row>
    <row r="71" spans="1:43" s="2" customFormat="1" hidden="1">
      <c r="A71" s="75" t="s">
        <v>140</v>
      </c>
      <c r="B71" s="104"/>
      <c r="C71" s="1"/>
      <c r="D71" s="1"/>
      <c r="E71" s="66"/>
      <c r="F71" s="74"/>
      <c r="G71" s="1"/>
      <c r="T71" s="1"/>
      <c r="U71" s="1"/>
      <c r="AP71" s="1"/>
      <c r="AQ71" s="1"/>
    </row>
    <row r="72" spans="1:43" s="2" customFormat="1" hidden="1">
      <c r="A72" s="76" t="s">
        <v>141</v>
      </c>
      <c r="B72" s="104"/>
      <c r="C72" s="1"/>
      <c r="D72" s="1"/>
      <c r="E72" s="1"/>
      <c r="F72" s="1"/>
      <c r="G72" s="1"/>
      <c r="T72" s="1"/>
      <c r="U72" s="1"/>
      <c r="AP72" s="1"/>
      <c r="AQ72" s="1"/>
    </row>
    <row r="73" spans="1:43" s="2" customFormat="1" hidden="1">
      <c r="A73" s="76" t="s">
        <v>142</v>
      </c>
      <c r="B73" s="104"/>
      <c r="C73" s="1"/>
      <c r="D73" s="1"/>
      <c r="E73" s="1"/>
      <c r="F73" s="1"/>
      <c r="G73" s="1"/>
      <c r="T73" s="1"/>
      <c r="U73" s="1"/>
      <c r="AP73" s="1"/>
      <c r="AQ73" s="1"/>
    </row>
    <row r="74" spans="1:43" s="2" customFormat="1" hidden="1">
      <c r="A74" s="76" t="s">
        <v>143</v>
      </c>
      <c r="B74" s="104"/>
      <c r="C74" s="1"/>
      <c r="D74" s="1"/>
      <c r="E74" s="1"/>
      <c r="F74" s="1"/>
      <c r="G74" s="1"/>
      <c r="T74" s="1"/>
      <c r="U74" s="1"/>
      <c r="AP74" s="1"/>
      <c r="AQ74" s="1"/>
    </row>
    <row r="75" spans="1:43" s="2" customFormat="1" ht="12.75" hidden="1" thickBot="1">
      <c r="A75" s="77" t="s">
        <v>144</v>
      </c>
      <c r="B75" s="104"/>
      <c r="C75" s="1"/>
      <c r="D75" s="1"/>
      <c r="E75" s="1"/>
      <c r="F75" s="1"/>
      <c r="G75" s="8"/>
      <c r="H75" s="9"/>
      <c r="I75" s="9"/>
      <c r="J75" s="9"/>
      <c r="T75" s="1"/>
      <c r="U75" s="1"/>
      <c r="AP75" s="1"/>
      <c r="AQ75" s="1"/>
    </row>
    <row r="76" spans="1:43" s="2" customFormat="1" ht="12.75" hidden="1" thickBot="1">
      <c r="A76" s="1"/>
      <c r="B76" s="105"/>
      <c r="C76" s="1"/>
      <c r="D76" s="1"/>
      <c r="E76" s="1"/>
      <c r="F76" s="1"/>
      <c r="G76" s="1"/>
      <c r="T76" s="1"/>
      <c r="U76" s="1"/>
      <c r="AP76" s="1"/>
      <c r="AQ76" s="1"/>
    </row>
    <row r="77" spans="1:43" ht="12.75" hidden="1" thickBot="1">
      <c r="A77" s="78" t="s">
        <v>31</v>
      </c>
      <c r="S77" s="2"/>
    </row>
    <row r="78" spans="1:43" hidden="1">
      <c r="A78" s="10" t="s">
        <v>28</v>
      </c>
      <c r="S78" s="2"/>
    </row>
    <row r="79" spans="1:43" ht="12.75" hidden="1" thickBot="1">
      <c r="A79" s="11" t="s">
        <v>26</v>
      </c>
      <c r="S79" s="2"/>
    </row>
    <row r="80" spans="1:43" hidden="1">
      <c r="S80" s="2"/>
    </row>
    <row r="81" spans="19:19" hidden="1">
      <c r="S81" s="2"/>
    </row>
    <row r="82" spans="19:19" hidden="1">
      <c r="S82" s="2"/>
    </row>
    <row r="83" spans="19:19" hidden="1">
      <c r="S83" s="2"/>
    </row>
    <row r="84" spans="19:19" hidden="1">
      <c r="S84" s="2"/>
    </row>
    <row r="85" spans="19:19" hidden="1">
      <c r="S85" s="2"/>
    </row>
    <row r="86" spans="19:19" hidden="1">
      <c r="S86" s="2"/>
    </row>
    <row r="87" spans="19:19" hidden="1">
      <c r="S87" s="2"/>
    </row>
    <row r="88" spans="19:19">
      <c r="S88" s="2"/>
    </row>
    <row r="89" spans="19:19">
      <c r="S89" s="2"/>
    </row>
    <row r="90" spans="19:19">
      <c r="S90" s="2"/>
    </row>
    <row r="91" spans="19:19">
      <c r="S91" s="2"/>
    </row>
    <row r="92" spans="19:19">
      <c r="S92" s="2"/>
    </row>
    <row r="93" spans="19:19">
      <c r="S93" s="2"/>
    </row>
    <row r="94" spans="19:19">
      <c r="S94" s="2"/>
    </row>
    <row r="95" spans="19:19">
      <c r="S95" s="2"/>
    </row>
    <row r="96" spans="19:19">
      <c r="S96" s="2"/>
    </row>
    <row r="97" spans="1:19">
      <c r="S97" s="2"/>
    </row>
    <row r="98" spans="1:19">
      <c r="S98" s="2"/>
    </row>
    <row r="99" spans="1:19">
      <c r="S99" s="2"/>
    </row>
    <row r="100" spans="1:19">
      <c r="S100" s="2"/>
    </row>
    <row r="101" spans="1:19">
      <c r="S101" s="2"/>
    </row>
    <row r="102" spans="1:19">
      <c r="A102" s="31"/>
      <c r="S102" s="2"/>
    </row>
    <row r="103" spans="1:19">
      <c r="S103" s="2"/>
    </row>
    <row r="104" spans="1:19">
      <c r="S104" s="2"/>
    </row>
    <row r="105" spans="1:19">
      <c r="S105" s="2"/>
    </row>
    <row r="106" spans="1:19">
      <c r="S106" s="2"/>
    </row>
    <row r="107" spans="1:19">
      <c r="S107" s="2"/>
    </row>
    <row r="108" spans="1:19">
      <c r="S108" s="2"/>
    </row>
    <row r="109" spans="1:19">
      <c r="S109" s="2"/>
    </row>
    <row r="110" spans="1:19">
      <c r="S110" s="2"/>
    </row>
    <row r="111" spans="1:19">
      <c r="S111" s="2"/>
    </row>
    <row r="112" spans="1:19">
      <c r="S112" s="2"/>
    </row>
    <row r="113" spans="19:19">
      <c r="S113" s="2"/>
    </row>
    <row r="114" spans="19:19">
      <c r="S114" s="2"/>
    </row>
    <row r="115" spans="19:19">
      <c r="S115" s="2"/>
    </row>
    <row r="116" spans="19:19">
      <c r="S116" s="2"/>
    </row>
    <row r="117" spans="19:19">
      <c r="S117" s="2"/>
    </row>
    <row r="118" spans="19:19">
      <c r="S118" s="2"/>
    </row>
    <row r="119" spans="19:19">
      <c r="S119" s="2"/>
    </row>
    <row r="120" spans="19:19">
      <c r="S120" s="2"/>
    </row>
  </sheetData>
  <dataConsolidate/>
  <mergeCells count="19">
    <mergeCell ref="B34:C34"/>
    <mergeCell ref="B35:C35"/>
    <mergeCell ref="B36:C36"/>
    <mergeCell ref="B37:C37"/>
    <mergeCell ref="B38:C38"/>
    <mergeCell ref="B33:C33"/>
    <mergeCell ref="A1:BP1"/>
    <mergeCell ref="BO6:BP6"/>
    <mergeCell ref="Y7:Z7"/>
    <mergeCell ref="B31:C31"/>
    <mergeCell ref="B32:C32"/>
    <mergeCell ref="AW6:BB6"/>
    <mergeCell ref="BC6:BG6"/>
    <mergeCell ref="BH6:BN6"/>
    <mergeCell ref="AQ42:AR42"/>
    <mergeCell ref="AQ43:AR43"/>
    <mergeCell ref="AQ44:AR44"/>
    <mergeCell ref="AQ45:AR45"/>
    <mergeCell ref="A41:I41"/>
  </mergeCells>
  <dataValidations count="4">
    <dataValidation type="list" allowBlank="1" showInputMessage="1" showErrorMessage="1" sqref="AT8 K8:K19">
      <formula1>$A$43:$A$67</formula1>
    </dataValidation>
    <dataValidation type="list" allowBlank="1" showInputMessage="1" showErrorMessage="1" sqref="AT9:AT39 K20:L39">
      <formula1>$A$44:$A$61</formula1>
    </dataValidation>
    <dataValidation type="list" allowBlank="1" showInputMessage="1" showErrorMessage="1" sqref="AL8:AL39">
      <formula1>$A$78:$A$79</formula1>
    </dataValidation>
    <dataValidation type="list" allowBlank="1" showInputMessage="1" showErrorMessage="1" sqref="AG8:AG19">
      <formula1>$A$71:$A$75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Fundos</vt:lpstr>
      <vt:lpstr>Fundos!Banco_Fundos</vt:lpstr>
      <vt:lpstr>Fundos!Fundo</vt:lpstr>
      <vt:lpstr>Fundos!Fundos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Dir.Investimentos</dc:creator>
  <cp:lastModifiedBy>IMPRES</cp:lastModifiedBy>
  <cp:lastPrinted>2021-01-28T16:54:23Z</cp:lastPrinted>
  <dcterms:created xsi:type="dcterms:W3CDTF">2014-04-07T17:19:51Z</dcterms:created>
  <dcterms:modified xsi:type="dcterms:W3CDTF">2021-02-01T11:59:52Z</dcterms:modified>
</cp:coreProperties>
</file>